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\Dropbox\AI\"/>
    </mc:Choice>
  </mc:AlternateContent>
  <bookViews>
    <workbookView xWindow="0" yWindow="0" windowWidth="19200" windowHeight="7155" activeTab="2" xr2:uid="{00000000-000D-0000-FFFF-FFFF00000000}"/>
  </bookViews>
  <sheets>
    <sheet name="Contents Page" sheetId="1" r:id="rId1"/>
    <sheet name="1. Loan Structure" sheetId="2" r:id="rId2"/>
    <sheet name="2. Repayment Schedule" sheetId="3" r:id="rId3"/>
    <sheet name="3. Funding Needs" sheetId="4" r:id="rId4"/>
    <sheet name="4. Inc Statement" sheetId="5" r:id="rId5"/>
    <sheet name="5. Bal Sheet" sheetId="6" r:id="rId6"/>
    <sheet name="6. Cash flow" sheetId="7" r:id="rId7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43024.6931712963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1027" calcMode="autoNoTable" iterate="1"/>
  <fileRecoveryPr autoRecover="0"/>
</workbook>
</file>

<file path=xl/calcChain.xml><?xml version="1.0" encoding="utf-8"?>
<calcChain xmlns="http://schemas.openxmlformats.org/spreadsheetml/2006/main">
  <c r="J15" i="3" l="1"/>
  <c r="O15" i="3"/>
  <c r="O16" i="3" s="1"/>
  <c r="O17" i="3" s="1"/>
  <c r="O18" i="3" s="1"/>
  <c r="O19" i="3" s="1"/>
  <c r="M23" i="3"/>
  <c r="J23" i="3" s="1"/>
  <c r="M22" i="3"/>
  <c r="J22" i="3"/>
  <c r="J21" i="3"/>
  <c r="M21" i="3"/>
  <c r="O14" i="3"/>
  <c r="J19" i="3"/>
  <c r="J18" i="3"/>
  <c r="J17" i="3"/>
  <c r="J16" i="3"/>
  <c r="N15" i="3"/>
  <c r="N16" i="3" s="1"/>
  <c r="L15" i="3"/>
  <c r="K16" i="3"/>
  <c r="K15" i="3"/>
  <c r="K5" i="3"/>
  <c r="L16" i="3" l="1"/>
  <c r="M24" i="3"/>
  <c r="K17" i="3"/>
  <c r="K18" i="3" s="1"/>
  <c r="K19" i="3" s="1"/>
  <c r="F25" i="6"/>
  <c r="H29" i="5"/>
  <c r="G29" i="5"/>
  <c r="H18" i="5"/>
  <c r="G18" i="5"/>
  <c r="E27" i="4"/>
  <c r="F27" i="4" s="1"/>
  <c r="E19" i="7"/>
  <c r="D19" i="7"/>
  <c r="D11" i="6"/>
  <c r="C11" i="6"/>
  <c r="H21" i="7"/>
  <c r="M10" i="6"/>
  <c r="L10" i="6"/>
  <c r="M25" i="3" l="1"/>
  <c r="J24" i="3"/>
  <c r="L17" i="3"/>
  <c r="L18" i="3" s="1"/>
  <c r="L19" i="3" s="1"/>
  <c r="K20" i="3" s="1"/>
  <c r="N17" i="3"/>
  <c r="N18" i="3" s="1"/>
  <c r="N19" i="3" s="1"/>
  <c r="D5" i="3"/>
  <c r="M26" i="3" l="1"/>
  <c r="J25" i="3"/>
  <c r="M20" i="3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L20" i="3"/>
  <c r="C21" i="7"/>
  <c r="F21" i="7"/>
  <c r="F10" i="6" s="1"/>
  <c r="C15" i="7"/>
  <c r="J20" i="3" l="1"/>
  <c r="N20" i="3"/>
  <c r="N21" i="3" s="1"/>
  <c r="N22" i="3" s="1"/>
  <c r="N23" i="3" s="1"/>
  <c r="N24" i="3" s="1"/>
  <c r="N25" i="3" s="1"/>
  <c r="N26" i="3" s="1"/>
  <c r="J26" i="3"/>
  <c r="M27" i="3"/>
  <c r="C29" i="7"/>
  <c r="E26" i="7"/>
  <c r="E29" i="7" s="1"/>
  <c r="D26" i="7"/>
  <c r="D29" i="7" s="1"/>
  <c r="F22" i="7"/>
  <c r="C22" i="7"/>
  <c r="H22" i="7"/>
  <c r="E8" i="7"/>
  <c r="D8" i="7"/>
  <c r="G25" i="6"/>
  <c r="H25" i="6" s="1"/>
  <c r="E19" i="6"/>
  <c r="D19" i="6"/>
  <c r="C19" i="6"/>
  <c r="F18" i="6"/>
  <c r="F26" i="7" s="1"/>
  <c r="F29" i="7" s="1"/>
  <c r="E17" i="6"/>
  <c r="E20" i="6" s="1"/>
  <c r="D17" i="6"/>
  <c r="C17" i="6"/>
  <c r="E11" i="6"/>
  <c r="F11" i="6"/>
  <c r="E9" i="6"/>
  <c r="E12" i="6" s="1"/>
  <c r="D9" i="6"/>
  <c r="C9" i="6"/>
  <c r="C12" i="6" s="1"/>
  <c r="E30" i="5"/>
  <c r="D30" i="5"/>
  <c r="C30" i="5"/>
  <c r="E19" i="5"/>
  <c r="D19" i="5"/>
  <c r="C19" i="5"/>
  <c r="M17" i="5"/>
  <c r="L17" i="5"/>
  <c r="K17" i="5"/>
  <c r="M16" i="5"/>
  <c r="L16" i="5"/>
  <c r="K16" i="5"/>
  <c r="M15" i="5"/>
  <c r="L15" i="5"/>
  <c r="K15" i="5"/>
  <c r="M14" i="5"/>
  <c r="L14" i="5"/>
  <c r="K14" i="5"/>
  <c r="E10" i="5"/>
  <c r="M6" i="5" s="1"/>
  <c r="D10" i="5"/>
  <c r="L26" i="5" s="1"/>
  <c r="C10" i="5"/>
  <c r="K6" i="5" s="1"/>
  <c r="D38" i="4"/>
  <c r="D35" i="4"/>
  <c r="D32" i="4"/>
  <c r="D20" i="4"/>
  <c r="D25" i="4" s="1"/>
  <c r="D27" i="4" s="1"/>
  <c r="S11" i="4"/>
  <c r="D9" i="4"/>
  <c r="D13" i="4" s="1"/>
  <c r="D15" i="4" s="1"/>
  <c r="E15" i="4" s="1"/>
  <c r="F15" i="4" s="1"/>
  <c r="H14" i="3"/>
  <c r="B2" i="3"/>
  <c r="C13" i="2"/>
  <c r="D6" i="3" s="1"/>
  <c r="C8" i="2"/>
  <c r="D7" i="3" s="1"/>
  <c r="B15" i="3" s="1"/>
  <c r="J27" i="3" l="1"/>
  <c r="M28" i="3"/>
  <c r="N27" i="3"/>
  <c r="N28" i="3" s="1"/>
  <c r="L8" i="6"/>
  <c r="L19" i="5"/>
  <c r="M8" i="6"/>
  <c r="M19" i="5"/>
  <c r="K8" i="6"/>
  <c r="K19" i="5"/>
  <c r="N19" i="5" s="1"/>
  <c r="O19" i="5" s="1"/>
  <c r="P19" i="5" s="1"/>
  <c r="K30" i="5"/>
  <c r="L30" i="5"/>
  <c r="K16" i="6"/>
  <c r="L28" i="5"/>
  <c r="M24" i="5"/>
  <c r="F10" i="5"/>
  <c r="E11" i="5"/>
  <c r="L16" i="6"/>
  <c r="L7" i="5"/>
  <c r="L8" i="5"/>
  <c r="L6" i="5"/>
  <c r="M8" i="5"/>
  <c r="D11" i="5"/>
  <c r="D20" i="5"/>
  <c r="D21" i="5" s="1"/>
  <c r="L15" i="6"/>
  <c r="L24" i="5"/>
  <c r="M27" i="5"/>
  <c r="L7" i="6"/>
  <c r="F19" i="6"/>
  <c r="M26" i="5"/>
  <c r="M30" i="5"/>
  <c r="M9" i="5"/>
  <c r="M25" i="5"/>
  <c r="M28" i="5"/>
  <c r="M6" i="6"/>
  <c r="E21" i="7"/>
  <c r="E22" i="7" s="1"/>
  <c r="M7" i="5"/>
  <c r="E20" i="5"/>
  <c r="E21" i="5" s="1"/>
  <c r="L27" i="5"/>
  <c r="K7" i="6"/>
  <c r="D9" i="7"/>
  <c r="D15" i="7" s="1"/>
  <c r="D21" i="7"/>
  <c r="D22" i="7" s="1"/>
  <c r="D9" i="3"/>
  <c r="C14" i="2" s="1"/>
  <c r="D15" i="3"/>
  <c r="B16" i="3"/>
  <c r="K6" i="6"/>
  <c r="K25" i="5"/>
  <c r="K9" i="5"/>
  <c r="K28" i="5"/>
  <c r="K24" i="5"/>
  <c r="C20" i="5"/>
  <c r="K8" i="5"/>
  <c r="K27" i="5"/>
  <c r="K7" i="5"/>
  <c r="K26" i="5"/>
  <c r="D20" i="6"/>
  <c r="D39" i="4"/>
  <c r="G20" i="7" s="1"/>
  <c r="G21" i="7" s="1"/>
  <c r="M7" i="6"/>
  <c r="M16" i="6"/>
  <c r="D12" i="6"/>
  <c r="M15" i="6"/>
  <c r="C20" i="6"/>
  <c r="E9" i="7"/>
  <c r="E15" i="7" s="1"/>
  <c r="L9" i="5"/>
  <c r="L25" i="5"/>
  <c r="L6" i="6"/>
  <c r="K15" i="6"/>
  <c r="M29" i="3" l="1"/>
  <c r="J28" i="3"/>
  <c r="F19" i="5"/>
  <c r="F20" i="5" s="1"/>
  <c r="F21" i="5" s="1"/>
  <c r="G22" i="7"/>
  <c r="G10" i="6"/>
  <c r="E31" i="5"/>
  <c r="E33" i="5" s="1"/>
  <c r="E35" i="5" s="1"/>
  <c r="E26" i="6" s="1"/>
  <c r="D31" i="5"/>
  <c r="D33" i="5" s="1"/>
  <c r="D35" i="5" s="1"/>
  <c r="D26" i="6" s="1"/>
  <c r="D27" i="6" s="1"/>
  <c r="D28" i="6" s="1"/>
  <c r="D30" i="6" s="1"/>
  <c r="F6" i="6"/>
  <c r="F10" i="7" s="1"/>
  <c r="H22" i="2"/>
  <c r="D41" i="4"/>
  <c r="G10" i="5"/>
  <c r="F30" i="5"/>
  <c r="C15" i="2"/>
  <c r="C15" i="3"/>
  <c r="F15" i="3" s="1"/>
  <c r="C16" i="2"/>
  <c r="G22" i="2"/>
  <c r="E15" i="3"/>
  <c r="C31" i="5"/>
  <c r="C33" i="5" s="1"/>
  <c r="C35" i="5" s="1"/>
  <c r="C26" i="6" s="1"/>
  <c r="C21" i="5"/>
  <c r="B17" i="3"/>
  <c r="C16" i="3"/>
  <c r="M30" i="3" l="1"/>
  <c r="J29" i="3"/>
  <c r="N29" i="3"/>
  <c r="N30" i="3" s="1"/>
  <c r="H10" i="5"/>
  <c r="G30" i="5"/>
  <c r="G19" i="5"/>
  <c r="G20" i="5" s="1"/>
  <c r="G21" i="5" s="1"/>
  <c r="E5" i="7"/>
  <c r="E6" i="7" s="1"/>
  <c r="E16" i="7" s="1"/>
  <c r="E37" i="7" s="1"/>
  <c r="D5" i="7"/>
  <c r="D6" i="7" s="1"/>
  <c r="D16" i="7" s="1"/>
  <c r="D37" i="7" s="1"/>
  <c r="G6" i="6"/>
  <c r="F8" i="6"/>
  <c r="F12" i="7" s="1"/>
  <c r="F15" i="6"/>
  <c r="F13" i="7" s="1"/>
  <c r="F7" i="6"/>
  <c r="F11" i="7" s="1"/>
  <c r="F16" i="6"/>
  <c r="F14" i="7" s="1"/>
  <c r="G15" i="3"/>
  <c r="H15" i="3"/>
  <c r="D16" i="3" s="1"/>
  <c r="C17" i="3"/>
  <c r="B18" i="3"/>
  <c r="E27" i="6"/>
  <c r="E28" i="6" s="1"/>
  <c r="E30" i="6" s="1"/>
  <c r="F24" i="6"/>
  <c r="C27" i="6"/>
  <c r="C28" i="6" s="1"/>
  <c r="C30" i="6" s="1"/>
  <c r="C5" i="7"/>
  <c r="C6" i="7" s="1"/>
  <c r="C16" i="7" s="1"/>
  <c r="C37" i="7" s="1"/>
  <c r="J30" i="3" l="1"/>
  <c r="M31" i="3"/>
  <c r="H30" i="5"/>
  <c r="H19" i="5"/>
  <c r="H20" i="5" s="1"/>
  <c r="H6" i="6"/>
  <c r="H10" i="7" s="1"/>
  <c r="E39" i="7"/>
  <c r="E31" i="7"/>
  <c r="D39" i="7"/>
  <c r="D31" i="7"/>
  <c r="G10" i="7"/>
  <c r="F31" i="5"/>
  <c r="G31" i="5"/>
  <c r="H10" i="6"/>
  <c r="H11" i="6" s="1"/>
  <c r="G11" i="6"/>
  <c r="F17" i="6"/>
  <c r="F20" i="6" s="1"/>
  <c r="G7" i="6"/>
  <c r="G15" i="6"/>
  <c r="G13" i="7" s="1"/>
  <c r="G16" i="6"/>
  <c r="G14" i="7" s="1"/>
  <c r="G8" i="6"/>
  <c r="F15" i="7"/>
  <c r="C31" i="7"/>
  <c r="C33" i="7" s="1"/>
  <c r="D32" i="7" s="1"/>
  <c r="C39" i="7"/>
  <c r="E16" i="3"/>
  <c r="F16" i="3"/>
  <c r="C18" i="3"/>
  <c r="B19" i="3"/>
  <c r="J31" i="3" l="1"/>
  <c r="M32" i="3"/>
  <c r="N31" i="3"/>
  <c r="N32" i="3" s="1"/>
  <c r="D33" i="7"/>
  <c r="E32" i="7" s="1"/>
  <c r="E33" i="7" s="1"/>
  <c r="F32" i="7" s="1"/>
  <c r="G12" i="7"/>
  <c r="G11" i="7"/>
  <c r="H7" i="6"/>
  <c r="H11" i="7" s="1"/>
  <c r="H16" i="6"/>
  <c r="H14" i="7" s="1"/>
  <c r="H15" i="6"/>
  <c r="H13" i="7" s="1"/>
  <c r="H8" i="6"/>
  <c r="H12" i="7" s="1"/>
  <c r="G17" i="6"/>
  <c r="F33" i="5"/>
  <c r="F35" i="5" s="1"/>
  <c r="F5" i="7" s="1"/>
  <c r="G16" i="3"/>
  <c r="H16" i="3"/>
  <c r="B20" i="3"/>
  <c r="C19" i="3"/>
  <c r="M33" i="3" l="1"/>
  <c r="J32" i="3"/>
  <c r="G15" i="7"/>
  <c r="H15" i="7"/>
  <c r="H17" i="6"/>
  <c r="H21" i="5"/>
  <c r="H31" i="5"/>
  <c r="F6" i="7"/>
  <c r="F16" i="7" s="1"/>
  <c r="F26" i="6"/>
  <c r="D17" i="3"/>
  <c r="B21" i="3"/>
  <c r="C20" i="3"/>
  <c r="M34" i="3" l="1"/>
  <c r="J33" i="3"/>
  <c r="N33" i="3"/>
  <c r="G24" i="6"/>
  <c r="F27" i="6"/>
  <c r="F28" i="6" s="1"/>
  <c r="F37" i="7"/>
  <c r="F31" i="7"/>
  <c r="F38" i="7"/>
  <c r="F39" i="7"/>
  <c r="F17" i="3"/>
  <c r="E17" i="3"/>
  <c r="C21" i="3"/>
  <c r="B22" i="3"/>
  <c r="N34" i="3" l="1"/>
  <c r="J34" i="3"/>
  <c r="M35" i="3"/>
  <c r="F21" i="2"/>
  <c r="F33" i="7"/>
  <c r="G17" i="3"/>
  <c r="H17" i="3"/>
  <c r="C22" i="3"/>
  <c r="B23" i="3"/>
  <c r="J35" i="3" l="1"/>
  <c r="M36" i="3"/>
  <c r="N35" i="3"/>
  <c r="N36" i="3" s="1"/>
  <c r="G32" i="7"/>
  <c r="F5" i="6"/>
  <c r="F9" i="6" s="1"/>
  <c r="F12" i="6" s="1"/>
  <c r="F30" i="6" s="1"/>
  <c r="D18" i="3"/>
  <c r="B24" i="3"/>
  <c r="C23" i="3"/>
  <c r="N37" i="3" l="1"/>
  <c r="M37" i="3"/>
  <c r="J36" i="3"/>
  <c r="F18" i="3"/>
  <c r="E18" i="3"/>
  <c r="B25" i="3"/>
  <c r="C24" i="3"/>
  <c r="M38" i="3" l="1"/>
  <c r="J37" i="3"/>
  <c r="G18" i="3"/>
  <c r="H18" i="3"/>
  <c r="C25" i="3"/>
  <c r="B26" i="3"/>
  <c r="J38" i="3" l="1"/>
  <c r="M39" i="3"/>
  <c r="N38" i="3"/>
  <c r="D19" i="3"/>
  <c r="C26" i="3"/>
  <c r="B27" i="3"/>
  <c r="N39" i="3" l="1"/>
  <c r="J39" i="3"/>
  <c r="M40" i="3"/>
  <c r="E19" i="3"/>
  <c r="F19" i="3"/>
  <c r="B28" i="3"/>
  <c r="C27" i="3"/>
  <c r="M41" i="3" l="1"/>
  <c r="J40" i="3"/>
  <c r="N40" i="3"/>
  <c r="N41" i="3" s="1"/>
  <c r="G19" i="3"/>
  <c r="H19" i="3"/>
  <c r="B29" i="3"/>
  <c r="C28" i="3"/>
  <c r="M42" i="3" l="1"/>
  <c r="J41" i="3"/>
  <c r="D20" i="3"/>
  <c r="C29" i="3"/>
  <c r="B30" i="3"/>
  <c r="M43" i="3" l="1"/>
  <c r="J42" i="3"/>
  <c r="N42" i="3"/>
  <c r="N43" i="3" s="1"/>
  <c r="F20" i="3"/>
  <c r="E20" i="3"/>
  <c r="C30" i="3"/>
  <c r="B31" i="3"/>
  <c r="J43" i="3" l="1"/>
  <c r="M44" i="3"/>
  <c r="G20" i="3"/>
  <c r="H20" i="3"/>
  <c r="B32" i="3"/>
  <c r="C31" i="3"/>
  <c r="M45" i="3" l="1"/>
  <c r="J44" i="3"/>
  <c r="N44" i="3"/>
  <c r="N45" i="3" s="1"/>
  <c r="D21" i="3"/>
  <c r="B33" i="3"/>
  <c r="C32" i="3"/>
  <c r="M46" i="3" l="1"/>
  <c r="J45" i="3"/>
  <c r="F21" i="3"/>
  <c r="E21" i="3"/>
  <c r="C33" i="3"/>
  <c r="B34" i="3"/>
  <c r="J46" i="3" l="1"/>
  <c r="M47" i="3"/>
  <c r="N46" i="3"/>
  <c r="N47" i="3" s="1"/>
  <c r="G21" i="3"/>
  <c r="H21" i="3"/>
  <c r="C34" i="3"/>
  <c r="B35" i="3"/>
  <c r="J47" i="3" l="1"/>
  <c r="M48" i="3"/>
  <c r="D22" i="3"/>
  <c r="B36" i="3"/>
  <c r="C35" i="3"/>
  <c r="M49" i="3" l="1"/>
  <c r="J48" i="3"/>
  <c r="N48" i="3"/>
  <c r="N49" i="3" s="1"/>
  <c r="F22" i="3"/>
  <c r="E22" i="3"/>
  <c r="B37" i="3"/>
  <c r="C36" i="3"/>
  <c r="M50" i="3" l="1"/>
  <c r="J50" i="3" s="1"/>
  <c r="J49" i="3"/>
  <c r="G22" i="3"/>
  <c r="H22" i="3"/>
  <c r="C37" i="3"/>
  <c r="B38" i="3"/>
  <c r="N50" i="3" l="1"/>
  <c r="D23" i="3"/>
  <c r="C38" i="3"/>
  <c r="B39" i="3"/>
  <c r="F23" i="3" l="1"/>
  <c r="E23" i="3"/>
  <c r="B40" i="3"/>
  <c r="C39" i="3"/>
  <c r="G23" i="3" l="1"/>
  <c r="H23" i="3"/>
  <c r="B41" i="3"/>
  <c r="C40" i="3"/>
  <c r="D24" i="3" l="1"/>
  <c r="C41" i="3"/>
  <c r="B42" i="3"/>
  <c r="F24" i="3" l="1"/>
  <c r="E24" i="3"/>
  <c r="C42" i="3"/>
  <c r="B43" i="3"/>
  <c r="G24" i="3" l="1"/>
  <c r="H24" i="3"/>
  <c r="B44" i="3"/>
  <c r="C43" i="3"/>
  <c r="D25" i="3" l="1"/>
  <c r="B45" i="3"/>
  <c r="C44" i="3"/>
  <c r="F25" i="3" l="1"/>
  <c r="E25" i="3"/>
  <c r="C45" i="3"/>
  <c r="B46" i="3"/>
  <c r="G25" i="3" l="1"/>
  <c r="H25" i="3"/>
  <c r="C46" i="3"/>
  <c r="B47" i="3"/>
  <c r="D26" i="3" l="1"/>
  <c r="G32" i="5" s="1"/>
  <c r="B48" i="3"/>
  <c r="C47" i="3"/>
  <c r="G33" i="5" l="1"/>
  <c r="G35" i="5" s="1"/>
  <c r="G5" i="7" s="1"/>
  <c r="F26" i="3"/>
  <c r="G26" i="7" s="1"/>
  <c r="E26" i="3"/>
  <c r="B49" i="3"/>
  <c r="C48" i="3"/>
  <c r="G6" i="7" l="1"/>
  <c r="G16" i="7" s="1"/>
  <c r="G26" i="6"/>
  <c r="G29" i="7"/>
  <c r="G26" i="3"/>
  <c r="H26" i="3"/>
  <c r="C49" i="3"/>
  <c r="B50" i="3"/>
  <c r="G37" i="7" l="1"/>
  <c r="G38" i="7"/>
  <c r="G39" i="7"/>
  <c r="G31" i="7"/>
  <c r="G21" i="2" s="1"/>
  <c r="H24" i="6"/>
  <c r="G27" i="6"/>
  <c r="G18" i="6"/>
  <c r="G19" i="6" s="1"/>
  <c r="G20" i="6" s="1"/>
  <c r="D27" i="3"/>
  <c r="C50" i="3"/>
  <c r="B51" i="3"/>
  <c r="G23" i="2" l="1"/>
  <c r="G33" i="7"/>
  <c r="H32" i="7" s="1"/>
  <c r="G28" i="6"/>
  <c r="F27" i="3"/>
  <c r="E27" i="3"/>
  <c r="B52" i="3"/>
  <c r="E51" i="3"/>
  <c r="H51" i="3"/>
  <c r="D51" i="3"/>
  <c r="G51" i="3"/>
  <c r="F51" i="3"/>
  <c r="C51" i="3"/>
  <c r="G5" i="6" l="1"/>
  <c r="G9" i="6" s="1"/>
  <c r="G12" i="6" s="1"/>
  <c r="G30" i="6" s="1"/>
  <c r="G27" i="3"/>
  <c r="H27" i="3"/>
  <c r="E52" i="3"/>
  <c r="F52" i="3"/>
  <c r="B53" i="3"/>
  <c r="H52" i="3"/>
  <c r="G52" i="3"/>
  <c r="D52" i="3"/>
  <c r="C52" i="3"/>
  <c r="D28" i="3" l="1"/>
  <c r="G53" i="3"/>
  <c r="C53" i="3"/>
  <c r="F53" i="3"/>
  <c r="B54" i="3"/>
  <c r="H53" i="3"/>
  <c r="E53" i="3"/>
  <c r="D53" i="3"/>
  <c r="F28" i="3" l="1"/>
  <c r="E28" i="3"/>
  <c r="C54" i="3"/>
  <c r="H54" i="3"/>
  <c r="D54" i="3"/>
  <c r="G54" i="3"/>
  <c r="B55" i="3"/>
  <c r="F54" i="3"/>
  <c r="E54" i="3"/>
  <c r="G28" i="3" l="1"/>
  <c r="H28" i="3"/>
  <c r="H55" i="3"/>
  <c r="B56" i="3"/>
  <c r="E55" i="3"/>
  <c r="D55" i="3"/>
  <c r="C55" i="3"/>
  <c r="F55" i="3"/>
  <c r="G55" i="3"/>
  <c r="D29" i="3" l="1"/>
  <c r="D56" i="3"/>
  <c r="F56" i="3"/>
  <c r="B57" i="3"/>
  <c r="E56" i="3"/>
  <c r="H56" i="3"/>
  <c r="G56" i="3"/>
  <c r="C56" i="3"/>
  <c r="F29" i="3" l="1"/>
  <c r="E29" i="3"/>
  <c r="F57" i="3"/>
  <c r="E57" i="3"/>
  <c r="G57" i="3"/>
  <c r="C57" i="3"/>
  <c r="B58" i="3"/>
  <c r="D57" i="3"/>
  <c r="H57" i="3"/>
  <c r="G29" i="3" l="1"/>
  <c r="H29" i="3"/>
  <c r="G58" i="3"/>
  <c r="F58" i="3"/>
  <c r="H58" i="3"/>
  <c r="D58" i="3"/>
  <c r="C58" i="3"/>
  <c r="B59" i="3"/>
  <c r="E58" i="3"/>
  <c r="D30" i="3" l="1"/>
  <c r="H59" i="3"/>
  <c r="D59" i="3"/>
  <c r="B60" i="3"/>
  <c r="F59" i="3"/>
  <c r="E59" i="3"/>
  <c r="C59" i="3"/>
  <c r="G59" i="3"/>
  <c r="F30" i="3" l="1"/>
  <c r="E30" i="3"/>
  <c r="B61" i="3"/>
  <c r="E60" i="3"/>
  <c r="H60" i="3"/>
  <c r="C60" i="3"/>
  <c r="G60" i="3"/>
  <c r="D60" i="3"/>
  <c r="F60" i="3"/>
  <c r="G30" i="3" l="1"/>
  <c r="H30" i="3"/>
  <c r="F61" i="3"/>
  <c r="G61" i="3"/>
  <c r="H61" i="3"/>
  <c r="C61" i="3"/>
  <c r="E61" i="3"/>
  <c r="B62" i="3"/>
  <c r="D61" i="3"/>
  <c r="D31" i="3" l="1"/>
  <c r="G62" i="3"/>
  <c r="C62" i="3"/>
  <c r="E62" i="3"/>
  <c r="D62" i="3"/>
  <c r="F62" i="3"/>
  <c r="B63" i="3"/>
  <c r="H62" i="3"/>
  <c r="F31" i="3" l="1"/>
  <c r="E31" i="3"/>
  <c r="H63" i="3"/>
  <c r="D63" i="3"/>
  <c r="B64" i="3"/>
  <c r="G63" i="3"/>
  <c r="E63" i="3"/>
  <c r="C63" i="3"/>
  <c r="F63" i="3"/>
  <c r="G31" i="3" l="1"/>
  <c r="H31" i="3"/>
  <c r="B65" i="3"/>
  <c r="E64" i="3"/>
  <c r="G64" i="3"/>
  <c r="F64" i="3"/>
  <c r="H64" i="3"/>
  <c r="C64" i="3"/>
  <c r="D64" i="3"/>
  <c r="D32" i="3" l="1"/>
  <c r="F65" i="3"/>
  <c r="E65" i="3"/>
  <c r="B66" i="3"/>
  <c r="G65" i="3"/>
  <c r="D65" i="3"/>
  <c r="H65" i="3"/>
  <c r="C65" i="3"/>
  <c r="F32" i="3" l="1"/>
  <c r="E32" i="3"/>
  <c r="G66" i="3"/>
  <c r="C66" i="3"/>
  <c r="B67" i="3"/>
  <c r="D66" i="3"/>
  <c r="E66" i="3"/>
  <c r="H66" i="3"/>
  <c r="F66" i="3"/>
  <c r="G32" i="3" l="1"/>
  <c r="H32" i="3"/>
  <c r="H67" i="3"/>
  <c r="D67" i="3"/>
  <c r="G67" i="3"/>
  <c r="F67" i="3"/>
  <c r="B68" i="3"/>
  <c r="C67" i="3"/>
  <c r="E67" i="3"/>
  <c r="D33" i="3" l="1"/>
  <c r="B69" i="3"/>
  <c r="E68" i="3"/>
  <c r="F68" i="3"/>
  <c r="G68" i="3"/>
  <c r="D68" i="3"/>
  <c r="H68" i="3"/>
  <c r="C68" i="3"/>
  <c r="F33" i="3" l="1"/>
  <c r="E33" i="3"/>
  <c r="F69" i="3"/>
  <c r="B70" i="3"/>
  <c r="D69" i="3"/>
  <c r="H69" i="3"/>
  <c r="C69" i="3"/>
  <c r="E69" i="3"/>
  <c r="G69" i="3"/>
  <c r="G33" i="3" l="1"/>
  <c r="H33" i="3"/>
  <c r="G70" i="3"/>
  <c r="C70" i="3"/>
  <c r="H70" i="3"/>
  <c r="B71" i="3"/>
  <c r="D70" i="3"/>
  <c r="F70" i="3"/>
  <c r="E70" i="3"/>
  <c r="D34" i="3" l="1"/>
  <c r="H71" i="3"/>
  <c r="D71" i="3"/>
  <c r="F71" i="3"/>
  <c r="E71" i="3"/>
  <c r="G71" i="3"/>
  <c r="B72" i="3"/>
  <c r="C71" i="3"/>
  <c r="F34" i="3" l="1"/>
  <c r="E34" i="3"/>
  <c r="B73" i="3"/>
  <c r="E72" i="3"/>
  <c r="D72" i="3"/>
  <c r="H72" i="3"/>
  <c r="F72" i="3"/>
  <c r="C72" i="3"/>
  <c r="G72" i="3"/>
  <c r="G34" i="3" l="1"/>
  <c r="H34" i="3"/>
  <c r="F73" i="3"/>
  <c r="H73" i="3"/>
  <c r="C73" i="3"/>
  <c r="B74" i="3"/>
  <c r="D73" i="3"/>
  <c r="G73" i="3"/>
  <c r="E73" i="3"/>
  <c r="D35" i="3" l="1"/>
  <c r="G74" i="3"/>
  <c r="C74" i="3"/>
  <c r="F74" i="3"/>
  <c r="E74" i="3"/>
  <c r="H74" i="3"/>
  <c r="B75" i="3"/>
  <c r="D74" i="3"/>
  <c r="F35" i="3" l="1"/>
  <c r="E35" i="3"/>
  <c r="H75" i="3"/>
  <c r="D75" i="3"/>
  <c r="E75" i="3"/>
  <c r="C75" i="3"/>
  <c r="F75" i="3"/>
  <c r="B76" i="3"/>
  <c r="G75" i="3"/>
  <c r="G35" i="3" l="1"/>
  <c r="H35" i="3"/>
  <c r="B77" i="3"/>
  <c r="E76" i="3"/>
  <c r="H76" i="3"/>
  <c r="C76" i="3"/>
  <c r="G76" i="3"/>
  <c r="D76" i="3"/>
  <c r="F76" i="3"/>
  <c r="D36" i="3" l="1"/>
  <c r="F77" i="3"/>
  <c r="G77" i="3"/>
  <c r="H77" i="3"/>
  <c r="C77" i="3"/>
  <c r="E77" i="3"/>
  <c r="B78" i="3"/>
  <c r="D77" i="3"/>
  <c r="F36" i="3" l="1"/>
  <c r="E36" i="3"/>
  <c r="G78" i="3"/>
  <c r="C78" i="3"/>
  <c r="E78" i="3"/>
  <c r="B79" i="3"/>
  <c r="D78" i="3"/>
  <c r="F78" i="3"/>
  <c r="H78" i="3"/>
  <c r="G36" i="3" l="1"/>
  <c r="H36" i="3"/>
  <c r="H79" i="3"/>
  <c r="D79" i="3"/>
  <c r="B80" i="3"/>
  <c r="C79" i="3"/>
  <c r="E79" i="3"/>
  <c r="G79" i="3"/>
  <c r="F79" i="3"/>
  <c r="D37" i="3" l="1"/>
  <c r="B81" i="3"/>
  <c r="E80" i="3"/>
  <c r="G80" i="3"/>
  <c r="H80" i="3"/>
  <c r="C80" i="3"/>
  <c r="F80" i="3"/>
  <c r="D80" i="3"/>
  <c r="F37" i="3" l="1"/>
  <c r="E37" i="3"/>
  <c r="F81" i="3"/>
  <c r="E81" i="3"/>
  <c r="D81" i="3"/>
  <c r="B82" i="3"/>
  <c r="G81" i="3"/>
  <c r="C81" i="3"/>
  <c r="H81" i="3"/>
  <c r="G37" i="3" l="1"/>
  <c r="H37" i="3"/>
  <c r="G82" i="3"/>
  <c r="C82" i="3"/>
  <c r="B83" i="3"/>
  <c r="D82" i="3"/>
  <c r="E82" i="3"/>
  <c r="H82" i="3"/>
  <c r="F82" i="3"/>
  <c r="D38" i="3" l="1"/>
  <c r="H32" i="5" s="1"/>
  <c r="H83" i="3"/>
  <c r="D83" i="3"/>
  <c r="G83" i="3"/>
  <c r="F83" i="3"/>
  <c r="B84" i="3"/>
  <c r="C83" i="3"/>
  <c r="E83" i="3"/>
  <c r="H33" i="5" l="1"/>
  <c r="H35" i="5" s="1"/>
  <c r="H5" i="7" s="1"/>
  <c r="F38" i="3"/>
  <c r="H26" i="7" s="1"/>
  <c r="H29" i="7" s="1"/>
  <c r="E38" i="3"/>
  <c r="B85" i="3"/>
  <c r="E84" i="3"/>
  <c r="F84" i="3"/>
  <c r="G84" i="3"/>
  <c r="D84" i="3"/>
  <c r="C84" i="3"/>
  <c r="H84" i="3"/>
  <c r="H6" i="7" l="1"/>
  <c r="H16" i="7" s="1"/>
  <c r="H26" i="6"/>
  <c r="H27" i="6" s="1"/>
  <c r="G38" i="3"/>
  <c r="H38" i="3"/>
  <c r="F85" i="3"/>
  <c r="B86" i="3"/>
  <c r="D85" i="3"/>
  <c r="C85" i="3"/>
  <c r="E85" i="3"/>
  <c r="H85" i="3"/>
  <c r="G85" i="3"/>
  <c r="H31" i="7" l="1"/>
  <c r="H21" i="2" s="1"/>
  <c r="H37" i="7"/>
  <c r="H38" i="7"/>
  <c r="H39" i="7"/>
  <c r="H18" i="6"/>
  <c r="H19" i="6" s="1"/>
  <c r="H20" i="6" s="1"/>
  <c r="H28" i="6" s="1"/>
  <c r="D39" i="3"/>
  <c r="G86" i="3"/>
  <c r="C86" i="3"/>
  <c r="H86" i="3"/>
  <c r="F86" i="3"/>
  <c r="B87" i="3"/>
  <c r="D86" i="3"/>
  <c r="E86" i="3"/>
  <c r="H23" i="2" l="1"/>
  <c r="H33" i="7"/>
  <c r="H5" i="6" s="1"/>
  <c r="H9" i="6" s="1"/>
  <c r="H12" i="6" s="1"/>
  <c r="H30" i="6" s="1"/>
  <c r="F39" i="3"/>
  <c r="E39" i="3"/>
  <c r="H87" i="3"/>
  <c r="D87" i="3"/>
  <c r="F87" i="3"/>
  <c r="G87" i="3"/>
  <c r="E87" i="3"/>
  <c r="C87" i="3"/>
  <c r="B88" i="3"/>
  <c r="G39" i="3" l="1"/>
  <c r="H39" i="3"/>
  <c r="B89" i="3"/>
  <c r="E88" i="3"/>
  <c r="D88" i="3"/>
  <c r="H88" i="3"/>
  <c r="C88" i="3"/>
  <c r="F88" i="3"/>
  <c r="G88" i="3"/>
  <c r="D40" i="3" l="1"/>
  <c r="F89" i="3"/>
  <c r="H89" i="3"/>
  <c r="C89" i="3"/>
  <c r="B90" i="3"/>
  <c r="D89" i="3"/>
  <c r="G89" i="3"/>
  <c r="E89" i="3"/>
  <c r="F40" i="3" l="1"/>
  <c r="E40" i="3"/>
  <c r="G90" i="3"/>
  <c r="C90" i="3"/>
  <c r="F90" i="3"/>
  <c r="E90" i="3"/>
  <c r="H90" i="3"/>
  <c r="D90" i="3"/>
  <c r="B91" i="3"/>
  <c r="G40" i="3" l="1"/>
  <c r="H40" i="3"/>
  <c r="H91" i="3"/>
  <c r="D91" i="3"/>
  <c r="E91" i="3"/>
  <c r="B92" i="3"/>
  <c r="F91" i="3"/>
  <c r="C91" i="3"/>
  <c r="G91" i="3"/>
  <c r="D41" i="3" l="1"/>
  <c r="B93" i="3"/>
  <c r="E92" i="3"/>
  <c r="H92" i="3"/>
  <c r="C92" i="3"/>
  <c r="D92" i="3"/>
  <c r="G92" i="3"/>
  <c r="F92" i="3"/>
  <c r="F41" i="3" l="1"/>
  <c r="E41" i="3"/>
  <c r="F93" i="3"/>
  <c r="G93" i="3"/>
  <c r="E93" i="3"/>
  <c r="H93" i="3"/>
  <c r="C93" i="3"/>
  <c r="D93" i="3"/>
  <c r="B94" i="3"/>
  <c r="G41" i="3" l="1"/>
  <c r="H41" i="3"/>
  <c r="G94" i="3"/>
  <c r="C94" i="3"/>
  <c r="E94" i="3"/>
  <c r="B95" i="3"/>
  <c r="F94" i="3"/>
  <c r="D94" i="3"/>
  <c r="H94" i="3"/>
  <c r="D42" i="3" l="1"/>
  <c r="H95" i="3"/>
  <c r="D95" i="3"/>
  <c r="B96" i="3"/>
  <c r="C95" i="3"/>
  <c r="G95" i="3"/>
  <c r="E95" i="3"/>
  <c r="F95" i="3"/>
  <c r="F42" i="3" l="1"/>
  <c r="E42" i="3"/>
  <c r="B97" i="3"/>
  <c r="E96" i="3"/>
  <c r="G96" i="3"/>
  <c r="H96" i="3"/>
  <c r="C96" i="3"/>
  <c r="F96" i="3"/>
  <c r="D96" i="3"/>
  <c r="G42" i="3" l="1"/>
  <c r="H42" i="3"/>
  <c r="F97" i="3"/>
  <c r="E97" i="3"/>
  <c r="B98" i="3"/>
  <c r="G97" i="3"/>
  <c r="D97" i="3"/>
  <c r="H97" i="3"/>
  <c r="C97" i="3"/>
  <c r="D43" i="3" l="1"/>
  <c r="G98" i="3"/>
  <c r="C98" i="3"/>
  <c r="B99" i="3"/>
  <c r="D98" i="3"/>
  <c r="H98" i="3"/>
  <c r="E98" i="3"/>
  <c r="F98" i="3"/>
  <c r="F43" i="3" l="1"/>
  <c r="E43" i="3"/>
  <c r="H99" i="3"/>
  <c r="D99" i="3"/>
  <c r="G99" i="3"/>
  <c r="B100" i="3"/>
  <c r="C99" i="3"/>
  <c r="F99" i="3"/>
  <c r="E99" i="3"/>
  <c r="G43" i="3" l="1"/>
  <c r="H43" i="3"/>
  <c r="B101" i="3"/>
  <c r="E100" i="3"/>
  <c r="F100" i="3"/>
  <c r="D100" i="3"/>
  <c r="G100" i="3"/>
  <c r="H100" i="3"/>
  <c r="C100" i="3"/>
  <c r="D44" i="3" l="1"/>
  <c r="F101" i="3"/>
  <c r="B102" i="3"/>
  <c r="D101" i="3"/>
  <c r="H101" i="3"/>
  <c r="E101" i="3"/>
  <c r="C101" i="3"/>
  <c r="G101" i="3"/>
  <c r="F44" i="3" l="1"/>
  <c r="E44" i="3"/>
  <c r="G102" i="3"/>
  <c r="C102" i="3"/>
  <c r="H102" i="3"/>
  <c r="B103" i="3"/>
  <c r="D102" i="3"/>
  <c r="F102" i="3"/>
  <c r="E102" i="3"/>
  <c r="G44" i="3" l="1"/>
  <c r="H44" i="3"/>
  <c r="H103" i="3"/>
  <c r="D103" i="3"/>
  <c r="F103" i="3"/>
  <c r="E103" i="3"/>
  <c r="G103" i="3"/>
  <c r="B104" i="3"/>
  <c r="C103" i="3"/>
  <c r="D45" i="3" l="1"/>
  <c r="B105" i="3"/>
  <c r="E104" i="3"/>
  <c r="D104" i="3"/>
  <c r="H104" i="3"/>
  <c r="F104" i="3"/>
  <c r="C104" i="3"/>
  <c r="G104" i="3"/>
  <c r="F45" i="3" l="1"/>
  <c r="E45" i="3"/>
  <c r="F105" i="3"/>
  <c r="H105" i="3"/>
  <c r="C105" i="3"/>
  <c r="G105" i="3"/>
  <c r="B106" i="3"/>
  <c r="D105" i="3"/>
  <c r="E105" i="3"/>
  <c r="G45" i="3" l="1"/>
  <c r="H45" i="3"/>
  <c r="G106" i="3"/>
  <c r="C106" i="3"/>
  <c r="F106" i="3"/>
  <c r="H106" i="3"/>
  <c r="E106" i="3"/>
  <c r="B107" i="3"/>
  <c r="D106" i="3"/>
  <c r="D46" i="3" l="1"/>
  <c r="H107" i="3"/>
  <c r="D107" i="3"/>
  <c r="E107" i="3"/>
  <c r="B108" i="3"/>
  <c r="C107" i="3"/>
  <c r="F107" i="3"/>
  <c r="G107" i="3"/>
  <c r="F46" i="3" l="1"/>
  <c r="E46" i="3"/>
  <c r="B109" i="3"/>
  <c r="E108" i="3"/>
  <c r="H108" i="3"/>
  <c r="C108" i="3"/>
  <c r="D108" i="3"/>
  <c r="G108" i="3"/>
  <c r="F108" i="3"/>
  <c r="G46" i="3" l="1"/>
  <c r="H46" i="3"/>
  <c r="F109" i="3"/>
  <c r="G109" i="3"/>
  <c r="H109" i="3"/>
  <c r="C109" i="3"/>
  <c r="E109" i="3"/>
  <c r="B110" i="3"/>
  <c r="D109" i="3"/>
  <c r="D47" i="3" l="1"/>
  <c r="G110" i="3"/>
  <c r="C110" i="3"/>
  <c r="E110" i="3"/>
  <c r="D110" i="3"/>
  <c r="B111" i="3"/>
  <c r="F110" i="3"/>
  <c r="H110" i="3"/>
  <c r="F47" i="3" l="1"/>
  <c r="E47" i="3"/>
  <c r="H111" i="3"/>
  <c r="D111" i="3"/>
  <c r="B112" i="3"/>
  <c r="C111" i="3"/>
  <c r="E111" i="3"/>
  <c r="G111" i="3"/>
  <c r="F111" i="3"/>
  <c r="G47" i="3" l="1"/>
  <c r="H47" i="3"/>
  <c r="B113" i="3"/>
  <c r="E112" i="3"/>
  <c r="G112" i="3"/>
  <c r="F112" i="3"/>
  <c r="H112" i="3"/>
  <c r="C112" i="3"/>
  <c r="D112" i="3"/>
  <c r="D48" i="3" l="1"/>
  <c r="F113" i="3"/>
  <c r="E113" i="3"/>
  <c r="B114" i="3"/>
  <c r="G113" i="3"/>
  <c r="D113" i="3"/>
  <c r="H113" i="3"/>
  <c r="C113" i="3"/>
  <c r="F48" i="3" l="1"/>
  <c r="E48" i="3"/>
  <c r="G114" i="3"/>
  <c r="C114" i="3"/>
  <c r="B115" i="3"/>
  <c r="D114" i="3"/>
  <c r="E114" i="3"/>
  <c r="H114" i="3"/>
  <c r="F114" i="3"/>
  <c r="G48" i="3" l="1"/>
  <c r="H48" i="3"/>
  <c r="H115" i="3"/>
  <c r="D115" i="3"/>
  <c r="G115" i="3"/>
  <c r="F115" i="3"/>
  <c r="B116" i="3"/>
  <c r="C115" i="3"/>
  <c r="E115" i="3"/>
  <c r="D49" i="3" l="1"/>
  <c r="B117" i="3"/>
  <c r="E116" i="3"/>
  <c r="F116" i="3"/>
  <c r="G116" i="3"/>
  <c r="D116" i="3"/>
  <c r="H116" i="3"/>
  <c r="C116" i="3"/>
  <c r="F49" i="3" l="1"/>
  <c r="E49" i="3"/>
  <c r="F117" i="3"/>
  <c r="B118" i="3"/>
  <c r="D117" i="3"/>
  <c r="H117" i="3"/>
  <c r="C117" i="3"/>
  <c r="E117" i="3"/>
  <c r="G117" i="3"/>
  <c r="G49" i="3" l="1"/>
  <c r="H49" i="3"/>
  <c r="G118" i="3"/>
  <c r="C118" i="3"/>
  <c r="H118" i="3"/>
  <c r="B119" i="3"/>
  <c r="D118" i="3"/>
  <c r="F118" i="3"/>
  <c r="E118" i="3"/>
  <c r="D50" i="3" l="1"/>
  <c r="H119" i="3"/>
  <c r="D119" i="3"/>
  <c r="F119" i="3"/>
  <c r="E119" i="3"/>
  <c r="G119" i="3"/>
  <c r="B120" i="3"/>
  <c r="C119" i="3"/>
  <c r="F50" i="3" l="1"/>
  <c r="E50" i="3"/>
  <c r="B121" i="3"/>
  <c r="E120" i="3"/>
  <c r="D120" i="3"/>
  <c r="H120" i="3"/>
  <c r="F120" i="3"/>
  <c r="C120" i="3"/>
  <c r="G120" i="3"/>
  <c r="G50" i="3" l="1"/>
  <c r="H50" i="3"/>
  <c r="F121" i="3"/>
  <c r="H121" i="3"/>
  <c r="C121" i="3"/>
  <c r="G121" i="3"/>
  <c r="B122" i="3"/>
  <c r="D121" i="3"/>
  <c r="E121" i="3"/>
  <c r="G122" i="3" l="1"/>
  <c r="C122" i="3"/>
  <c r="F122" i="3"/>
  <c r="H122" i="3"/>
  <c r="E122" i="3"/>
  <c r="B123" i="3"/>
  <c r="D122" i="3"/>
  <c r="H123" i="3" l="1"/>
  <c r="D123" i="3"/>
  <c r="E123" i="3"/>
  <c r="B124" i="3"/>
  <c r="F123" i="3"/>
  <c r="C123" i="3"/>
  <c r="G123" i="3"/>
  <c r="B125" i="3" l="1"/>
  <c r="E124" i="3"/>
  <c r="H124" i="3"/>
  <c r="C124" i="3"/>
  <c r="G124" i="3"/>
  <c r="D124" i="3"/>
  <c r="F124" i="3"/>
  <c r="F125" i="3" l="1"/>
  <c r="G125" i="3"/>
  <c r="H125" i="3"/>
  <c r="C125" i="3"/>
  <c r="E125" i="3"/>
  <c r="B126" i="3"/>
  <c r="D125" i="3"/>
  <c r="G126" i="3" l="1"/>
  <c r="C126" i="3"/>
  <c r="E126" i="3"/>
  <c r="D126" i="3"/>
  <c r="F126" i="3"/>
  <c r="B127" i="3"/>
  <c r="H126" i="3"/>
  <c r="G127" i="3" l="1"/>
  <c r="H127" i="3"/>
  <c r="D127" i="3"/>
  <c r="C127" i="3"/>
  <c r="B128" i="3"/>
  <c r="E127" i="3"/>
  <c r="F127" i="3"/>
  <c r="H128" i="3" l="1"/>
  <c r="D128" i="3"/>
  <c r="B129" i="3"/>
  <c r="E128" i="3"/>
  <c r="C128" i="3"/>
  <c r="F128" i="3"/>
  <c r="G128" i="3"/>
  <c r="B130" i="3" l="1"/>
  <c r="E129" i="3"/>
  <c r="F129" i="3"/>
  <c r="D129" i="3"/>
  <c r="C129" i="3"/>
  <c r="G129" i="3"/>
  <c r="H129" i="3"/>
  <c r="F130" i="3" l="1"/>
  <c r="G130" i="3"/>
  <c r="C130" i="3"/>
  <c r="E130" i="3"/>
  <c r="H130" i="3"/>
  <c r="D130" i="3"/>
  <c r="B131" i="3"/>
  <c r="G131" i="3" l="1"/>
  <c r="C131" i="3"/>
  <c r="H131" i="3"/>
  <c r="D131" i="3"/>
  <c r="F131" i="3"/>
  <c r="E131" i="3"/>
  <c r="B132" i="3"/>
  <c r="H132" i="3" l="1"/>
  <c r="D132" i="3"/>
  <c r="B133" i="3"/>
  <c r="E132" i="3"/>
  <c r="G132" i="3"/>
  <c r="F132" i="3"/>
  <c r="C132" i="3"/>
  <c r="B134" i="3" l="1"/>
  <c r="E133" i="3"/>
  <c r="F133" i="3"/>
  <c r="H133" i="3"/>
  <c r="C133" i="3"/>
  <c r="G133" i="3"/>
  <c r="D133" i="3"/>
  <c r="F134" i="3" l="1"/>
  <c r="G134" i="3"/>
  <c r="C134" i="3"/>
  <c r="B135" i="3"/>
  <c r="D134" i="3"/>
  <c r="H134" i="3"/>
  <c r="E134" i="3"/>
  <c r="G135" i="3" l="1"/>
  <c r="C135" i="3"/>
  <c r="H135" i="3"/>
  <c r="D135" i="3"/>
  <c r="B136" i="3"/>
  <c r="E135" i="3"/>
  <c r="F135" i="3"/>
  <c r="H136" i="3" l="1"/>
  <c r="D136" i="3"/>
  <c r="B137" i="3"/>
  <c r="E136" i="3"/>
  <c r="C136" i="3"/>
  <c r="F136" i="3"/>
  <c r="G136" i="3"/>
  <c r="B138" i="3" l="1"/>
  <c r="E137" i="3"/>
  <c r="F137" i="3"/>
  <c r="D137" i="3"/>
  <c r="C137" i="3"/>
  <c r="G137" i="3"/>
  <c r="H137" i="3"/>
  <c r="F138" i="3" l="1"/>
  <c r="G138" i="3"/>
  <c r="C138" i="3"/>
  <c r="E138" i="3"/>
  <c r="H138" i="3"/>
  <c r="D138" i="3"/>
  <c r="B139" i="3"/>
  <c r="G139" i="3" l="1"/>
  <c r="C139" i="3"/>
  <c r="H139" i="3"/>
  <c r="D139" i="3"/>
  <c r="F139" i="3"/>
  <c r="E139" i="3"/>
  <c r="B140" i="3"/>
  <c r="H140" i="3" l="1"/>
  <c r="D140" i="3"/>
  <c r="B141" i="3"/>
  <c r="E140" i="3"/>
  <c r="G140" i="3"/>
  <c r="F140" i="3"/>
  <c r="C140" i="3"/>
  <c r="B142" i="3" l="1"/>
  <c r="E141" i="3"/>
  <c r="F141" i="3"/>
  <c r="H141" i="3"/>
  <c r="C141" i="3"/>
  <c r="G141" i="3"/>
  <c r="D141" i="3"/>
  <c r="F142" i="3" l="1"/>
  <c r="G142" i="3"/>
  <c r="C142" i="3"/>
  <c r="B143" i="3"/>
  <c r="H142" i="3"/>
  <c r="D142" i="3"/>
  <c r="E142" i="3"/>
  <c r="G143" i="3" l="1"/>
  <c r="C143" i="3"/>
  <c r="H143" i="3"/>
  <c r="D143" i="3"/>
  <c r="E143" i="3"/>
  <c r="B144" i="3"/>
  <c r="F143" i="3"/>
  <c r="H144" i="3" l="1"/>
  <c r="D144" i="3"/>
  <c r="B145" i="3"/>
  <c r="E144" i="3"/>
  <c r="C144" i="3"/>
  <c r="F144" i="3"/>
  <c r="G144" i="3"/>
  <c r="B146" i="3" l="1"/>
  <c r="E145" i="3"/>
  <c r="F145" i="3"/>
  <c r="D145" i="3"/>
  <c r="C145" i="3"/>
  <c r="G145" i="3"/>
  <c r="H145" i="3"/>
  <c r="F146" i="3" l="1"/>
  <c r="G146" i="3"/>
  <c r="C146" i="3"/>
  <c r="E146" i="3"/>
  <c r="H146" i="3"/>
  <c r="D146" i="3"/>
  <c r="B147" i="3"/>
  <c r="G147" i="3" l="1"/>
  <c r="C147" i="3"/>
  <c r="H147" i="3"/>
  <c r="D147" i="3"/>
  <c r="F147" i="3"/>
  <c r="E147" i="3"/>
  <c r="B148" i="3"/>
  <c r="H148" i="3" l="1"/>
  <c r="D148" i="3"/>
  <c r="B149" i="3"/>
  <c r="E148" i="3"/>
  <c r="G148" i="3"/>
  <c r="F148" i="3"/>
  <c r="C148" i="3"/>
  <c r="B150" i="3" l="1"/>
  <c r="E149" i="3"/>
  <c r="F149" i="3"/>
  <c r="H149" i="3"/>
  <c r="G149" i="3"/>
  <c r="C149" i="3"/>
  <c r="D149" i="3"/>
  <c r="F150" i="3" l="1"/>
  <c r="G150" i="3"/>
  <c r="C150" i="3"/>
  <c r="B151" i="3"/>
  <c r="H150" i="3"/>
  <c r="D150" i="3"/>
  <c r="E150" i="3"/>
  <c r="G151" i="3" l="1"/>
  <c r="C151" i="3"/>
  <c r="H151" i="3"/>
  <c r="D151" i="3"/>
  <c r="E151" i="3"/>
  <c r="B152" i="3"/>
  <c r="F151" i="3"/>
  <c r="H152" i="3" l="1"/>
  <c r="D152" i="3"/>
  <c r="B153" i="3"/>
  <c r="E152" i="3"/>
  <c r="C152" i="3"/>
  <c r="F152" i="3"/>
  <c r="G152" i="3"/>
  <c r="B154" i="3" l="1"/>
  <c r="E153" i="3"/>
  <c r="F153" i="3"/>
  <c r="D153" i="3"/>
  <c r="C153" i="3"/>
  <c r="G153" i="3"/>
  <c r="H153" i="3"/>
  <c r="F154" i="3" l="1"/>
  <c r="G154" i="3"/>
  <c r="C154" i="3"/>
  <c r="E154" i="3"/>
  <c r="H154" i="3"/>
  <c r="D154" i="3"/>
  <c r="B155" i="3"/>
  <c r="G155" i="3" l="1"/>
  <c r="C155" i="3"/>
  <c r="H155" i="3"/>
  <c r="D155" i="3"/>
  <c r="F155" i="3"/>
  <c r="E155" i="3"/>
  <c r="B156" i="3"/>
  <c r="H156" i="3" l="1"/>
  <c r="D156" i="3"/>
  <c r="B157" i="3"/>
  <c r="E156" i="3"/>
  <c r="G156" i="3"/>
  <c r="F156" i="3"/>
  <c r="C156" i="3"/>
  <c r="B158" i="3" l="1"/>
  <c r="E157" i="3"/>
  <c r="F157" i="3"/>
  <c r="H157" i="3"/>
  <c r="G157" i="3"/>
  <c r="C157" i="3"/>
  <c r="D157" i="3"/>
  <c r="F158" i="3" l="1"/>
  <c r="G158" i="3"/>
  <c r="C158" i="3"/>
  <c r="B159" i="3"/>
  <c r="D158" i="3"/>
  <c r="H158" i="3"/>
  <c r="E158" i="3"/>
  <c r="G159" i="3" l="1"/>
  <c r="C159" i="3"/>
  <c r="H159" i="3"/>
  <c r="D159" i="3"/>
  <c r="B160" i="3"/>
  <c r="E159" i="3"/>
  <c r="F159" i="3"/>
  <c r="H160" i="3" l="1"/>
  <c r="D160" i="3"/>
  <c r="B161" i="3"/>
  <c r="E160" i="3"/>
  <c r="C160" i="3"/>
  <c r="F160" i="3"/>
  <c r="G160" i="3"/>
  <c r="B162" i="3" l="1"/>
  <c r="E161" i="3"/>
  <c r="F161" i="3"/>
  <c r="D161" i="3"/>
  <c r="C161" i="3"/>
  <c r="G161" i="3"/>
  <c r="H161" i="3"/>
  <c r="F162" i="3" l="1"/>
  <c r="G162" i="3"/>
  <c r="C162" i="3"/>
  <c r="E162" i="3"/>
  <c r="H162" i="3"/>
  <c r="D162" i="3"/>
  <c r="B163" i="3"/>
  <c r="G163" i="3" l="1"/>
  <c r="C163" i="3"/>
  <c r="H163" i="3"/>
  <c r="D163" i="3"/>
  <c r="F163" i="3"/>
  <c r="E163" i="3"/>
  <c r="B164" i="3"/>
  <c r="H164" i="3" l="1"/>
  <c r="D164" i="3"/>
  <c r="B165" i="3"/>
  <c r="E164" i="3"/>
  <c r="G164" i="3"/>
  <c r="F164" i="3"/>
  <c r="C164" i="3"/>
  <c r="B166" i="3" l="1"/>
  <c r="E165" i="3"/>
  <c r="F165" i="3"/>
  <c r="H165" i="3"/>
  <c r="C165" i="3"/>
  <c r="G165" i="3"/>
  <c r="D165" i="3"/>
  <c r="F166" i="3" l="1"/>
  <c r="G166" i="3"/>
  <c r="C166" i="3"/>
  <c r="B167" i="3"/>
  <c r="D166" i="3"/>
  <c r="H166" i="3"/>
  <c r="E166" i="3"/>
  <c r="G167" i="3" l="1"/>
  <c r="C167" i="3"/>
  <c r="H167" i="3"/>
  <c r="D167" i="3"/>
  <c r="B168" i="3"/>
  <c r="E167" i="3"/>
  <c r="F167" i="3"/>
  <c r="H168" i="3" l="1"/>
  <c r="D168" i="3"/>
  <c r="B169" i="3"/>
  <c r="E168" i="3"/>
  <c r="C168" i="3"/>
  <c r="F168" i="3"/>
  <c r="G168" i="3"/>
  <c r="B170" i="3" l="1"/>
  <c r="E169" i="3"/>
  <c r="F169" i="3"/>
  <c r="D169" i="3"/>
  <c r="C169" i="3"/>
  <c r="G169" i="3"/>
  <c r="H169" i="3"/>
  <c r="F170" i="3" l="1"/>
  <c r="G170" i="3"/>
  <c r="C170" i="3"/>
  <c r="E170" i="3"/>
  <c r="H170" i="3"/>
  <c r="D170" i="3"/>
  <c r="B171" i="3"/>
  <c r="G171" i="3" l="1"/>
  <c r="C171" i="3"/>
  <c r="H171" i="3"/>
  <c r="D171" i="3"/>
  <c r="F171" i="3"/>
  <c r="B172" i="3"/>
  <c r="E171" i="3"/>
  <c r="H172" i="3" l="1"/>
  <c r="D172" i="3"/>
  <c r="B173" i="3"/>
  <c r="E172" i="3"/>
  <c r="G172" i="3"/>
  <c r="F172" i="3"/>
  <c r="C172" i="3"/>
  <c r="B174" i="3" l="1"/>
  <c r="E173" i="3"/>
  <c r="F173" i="3"/>
  <c r="H173" i="3"/>
  <c r="G173" i="3"/>
  <c r="C173" i="3"/>
  <c r="D173" i="3"/>
  <c r="F174" i="3" l="1"/>
  <c r="G174" i="3"/>
  <c r="C174" i="3"/>
  <c r="B175" i="3"/>
  <c r="D174" i="3"/>
  <c r="H174" i="3"/>
  <c r="E174" i="3"/>
  <c r="G175" i="3" l="1"/>
  <c r="C175" i="3"/>
  <c r="H175" i="3"/>
  <c r="D175" i="3"/>
  <c r="E175" i="3"/>
  <c r="B176" i="3"/>
  <c r="F175" i="3"/>
  <c r="H176" i="3" l="1"/>
  <c r="D176" i="3"/>
  <c r="B177" i="3"/>
  <c r="E176" i="3"/>
  <c r="C176" i="3"/>
  <c r="F176" i="3"/>
  <c r="G176" i="3"/>
  <c r="G177" i="3" l="1"/>
  <c r="C177" i="3"/>
  <c r="F177" i="3"/>
  <c r="H177" i="3"/>
  <c r="E177" i="3"/>
  <c r="D177" i="3"/>
  <c r="B178" i="3"/>
  <c r="H178" i="3" l="1"/>
  <c r="D178" i="3"/>
  <c r="E178" i="3"/>
  <c r="F178" i="3"/>
  <c r="B179" i="3"/>
  <c r="G178" i="3"/>
  <c r="C178" i="3"/>
  <c r="B180" i="3" l="1"/>
  <c r="E179" i="3"/>
  <c r="H179" i="3"/>
  <c r="C179" i="3"/>
  <c r="D179" i="3"/>
  <c r="F179" i="3"/>
  <c r="G179" i="3"/>
  <c r="F180" i="3" l="1"/>
  <c r="G180" i="3"/>
  <c r="H180" i="3"/>
  <c r="C180" i="3"/>
  <c r="E180" i="3"/>
  <c r="B181" i="3"/>
  <c r="D180" i="3"/>
  <c r="G181" i="3" l="1"/>
  <c r="C181" i="3"/>
  <c r="E181" i="3"/>
  <c r="F181" i="3"/>
  <c r="B182" i="3"/>
  <c r="H181" i="3"/>
  <c r="D181" i="3"/>
  <c r="H182" i="3" l="1"/>
  <c r="D182" i="3"/>
  <c r="B183" i="3"/>
  <c r="C182" i="3"/>
  <c r="E182" i="3"/>
  <c r="F182" i="3"/>
  <c r="G182" i="3"/>
  <c r="B184" i="3" l="1"/>
  <c r="E183" i="3"/>
  <c r="G183" i="3"/>
  <c r="H183" i="3"/>
  <c r="C183" i="3"/>
  <c r="F183" i="3"/>
  <c r="D183" i="3"/>
  <c r="F184" i="3" l="1"/>
  <c r="E184" i="3"/>
  <c r="G184" i="3"/>
  <c r="B185" i="3"/>
  <c r="H184" i="3"/>
  <c r="C184" i="3"/>
  <c r="D184" i="3"/>
  <c r="G185" i="3" l="1"/>
  <c r="C185" i="3"/>
  <c r="B186" i="3"/>
  <c r="D185" i="3"/>
  <c r="E185" i="3"/>
  <c r="F185" i="3"/>
  <c r="H185" i="3"/>
  <c r="H186" i="3" l="1"/>
  <c r="D186" i="3"/>
  <c r="G186" i="3"/>
  <c r="B187" i="3"/>
  <c r="C186" i="3"/>
  <c r="F186" i="3"/>
  <c r="E186" i="3"/>
  <c r="B188" i="3" l="1"/>
  <c r="E187" i="3"/>
  <c r="F187" i="3"/>
  <c r="G187" i="3"/>
  <c r="H187" i="3"/>
  <c r="C187" i="3"/>
  <c r="D187" i="3"/>
  <c r="F188" i="3" l="1"/>
  <c r="B189" i="3"/>
  <c r="D188" i="3"/>
  <c r="E188" i="3"/>
  <c r="C188" i="3"/>
  <c r="G188" i="3"/>
  <c r="H188" i="3"/>
  <c r="G189" i="3" l="1"/>
  <c r="C189" i="3"/>
  <c r="H189" i="3"/>
  <c r="B190" i="3"/>
  <c r="D189" i="3"/>
  <c r="F189" i="3"/>
  <c r="E189" i="3"/>
  <c r="H190" i="3" l="1"/>
  <c r="D190" i="3"/>
  <c r="F190" i="3"/>
  <c r="G190" i="3"/>
  <c r="C190" i="3"/>
  <c r="B191" i="3"/>
  <c r="E190" i="3"/>
  <c r="B192" i="3" l="1"/>
  <c r="E191" i="3"/>
  <c r="D191" i="3"/>
  <c r="F191" i="3"/>
  <c r="C191" i="3"/>
  <c r="G191" i="3"/>
  <c r="H191" i="3"/>
  <c r="F192" i="3" l="1"/>
  <c r="H192" i="3"/>
  <c r="C192" i="3"/>
  <c r="B193" i="3"/>
  <c r="D192" i="3"/>
  <c r="G192" i="3"/>
  <c r="E192" i="3"/>
  <c r="G193" i="3" l="1"/>
  <c r="C193" i="3"/>
  <c r="F193" i="3"/>
  <c r="H193" i="3"/>
  <c r="B194" i="3"/>
  <c r="D193" i="3"/>
  <c r="E193" i="3"/>
  <c r="H194" i="3" l="1"/>
  <c r="D194" i="3"/>
  <c r="E194" i="3"/>
  <c r="F194" i="3"/>
  <c r="C194" i="3"/>
  <c r="G194" i="3"/>
  <c r="B195" i="3"/>
  <c r="B196" i="3" l="1"/>
  <c r="E195" i="3"/>
  <c r="H195" i="3"/>
  <c r="C195" i="3"/>
  <c r="D195" i="3"/>
  <c r="G195" i="3"/>
  <c r="F195" i="3"/>
  <c r="F196" i="3" l="1"/>
  <c r="G196" i="3"/>
  <c r="H196" i="3"/>
  <c r="C196" i="3"/>
  <c r="D196" i="3"/>
  <c r="B197" i="3"/>
  <c r="E196" i="3"/>
  <c r="G197" i="3" l="1"/>
  <c r="C197" i="3"/>
  <c r="E197" i="3"/>
  <c r="F197" i="3"/>
  <c r="D197" i="3"/>
  <c r="H197" i="3"/>
  <c r="B198" i="3"/>
  <c r="H198" i="3" l="1"/>
  <c r="D198" i="3"/>
  <c r="B199" i="3"/>
  <c r="C198" i="3"/>
  <c r="E198" i="3"/>
  <c r="G198" i="3"/>
  <c r="F198" i="3"/>
  <c r="B200" i="3" l="1"/>
  <c r="E199" i="3"/>
  <c r="G199" i="3"/>
  <c r="H199" i="3"/>
  <c r="C199" i="3"/>
  <c r="D199" i="3"/>
  <c r="F199" i="3"/>
  <c r="F200" i="3" l="1"/>
  <c r="E200" i="3"/>
  <c r="G200" i="3"/>
  <c r="D200" i="3"/>
  <c r="H200" i="3"/>
  <c r="C200" i="3"/>
  <c r="B201" i="3"/>
  <c r="G201" i="3" l="1"/>
  <c r="C201" i="3"/>
  <c r="B202" i="3"/>
  <c r="D201" i="3"/>
  <c r="E201" i="3"/>
  <c r="H201" i="3"/>
  <c r="F201" i="3"/>
  <c r="H202" i="3" l="1"/>
  <c r="D202" i="3"/>
  <c r="G202" i="3"/>
  <c r="B203" i="3"/>
  <c r="C202" i="3"/>
  <c r="E202" i="3"/>
  <c r="F202" i="3"/>
  <c r="B204" i="3" l="1"/>
  <c r="E203" i="3"/>
  <c r="F203" i="3"/>
  <c r="G203" i="3"/>
  <c r="D203" i="3"/>
  <c r="C203" i="3"/>
  <c r="H203" i="3"/>
  <c r="F204" i="3" l="1"/>
  <c r="B205" i="3"/>
  <c r="D204" i="3"/>
  <c r="E204" i="3"/>
  <c r="H204" i="3"/>
  <c r="G204" i="3"/>
  <c r="C204" i="3"/>
  <c r="G205" i="3" l="1"/>
  <c r="C205" i="3"/>
  <c r="H205" i="3"/>
  <c r="B206" i="3"/>
  <c r="D205" i="3"/>
  <c r="E205" i="3"/>
  <c r="F205" i="3"/>
  <c r="H206" i="3" l="1"/>
  <c r="D206" i="3"/>
  <c r="F206" i="3"/>
  <c r="G206" i="3"/>
  <c r="E206" i="3"/>
  <c r="B207" i="3"/>
  <c r="C206" i="3"/>
  <c r="B208" i="3" l="1"/>
  <c r="E207" i="3"/>
  <c r="D207" i="3"/>
  <c r="F207" i="3"/>
  <c r="H207" i="3"/>
  <c r="G207" i="3"/>
  <c r="C207" i="3"/>
  <c r="F208" i="3" l="1"/>
  <c r="H208" i="3"/>
  <c r="C208" i="3"/>
  <c r="B209" i="3"/>
  <c r="D208" i="3"/>
  <c r="E208" i="3"/>
  <c r="G208" i="3"/>
  <c r="G209" i="3" l="1"/>
  <c r="C209" i="3"/>
  <c r="F209" i="3"/>
  <c r="H209" i="3"/>
  <c r="E209" i="3"/>
  <c r="D209" i="3"/>
  <c r="B210" i="3"/>
  <c r="H210" i="3" l="1"/>
  <c r="D210" i="3"/>
  <c r="E210" i="3"/>
  <c r="F210" i="3"/>
  <c r="B211" i="3"/>
  <c r="G210" i="3"/>
  <c r="C210" i="3"/>
  <c r="B212" i="3" l="1"/>
  <c r="E211" i="3"/>
  <c r="H211" i="3"/>
  <c r="C211" i="3"/>
  <c r="D211" i="3"/>
  <c r="F211" i="3"/>
  <c r="G211" i="3"/>
  <c r="F212" i="3" l="1"/>
  <c r="G212" i="3"/>
  <c r="H212" i="3"/>
  <c r="C212" i="3"/>
  <c r="E212" i="3"/>
  <c r="D212" i="3"/>
  <c r="B213" i="3"/>
  <c r="G213" i="3" l="1"/>
  <c r="C213" i="3"/>
  <c r="E213" i="3"/>
  <c r="F213" i="3"/>
  <c r="B214" i="3"/>
  <c r="H213" i="3"/>
  <c r="D213" i="3"/>
  <c r="H214" i="3" l="1"/>
  <c r="D214" i="3"/>
  <c r="B215" i="3"/>
  <c r="C214" i="3"/>
  <c r="E214" i="3"/>
  <c r="F214" i="3"/>
  <c r="G214" i="3"/>
  <c r="H215" i="3" l="1"/>
  <c r="B216" i="3"/>
  <c r="E215" i="3"/>
  <c r="G215" i="3"/>
  <c r="C215" i="3"/>
  <c r="F215" i="3"/>
  <c r="D215" i="3"/>
  <c r="B217" i="3" l="1"/>
  <c r="E216" i="3"/>
  <c r="F216" i="3"/>
  <c r="H216" i="3"/>
  <c r="C216" i="3"/>
  <c r="D216" i="3"/>
  <c r="G216" i="3"/>
  <c r="F217" i="3" l="1"/>
  <c r="G217" i="3"/>
  <c r="C217" i="3"/>
  <c r="B218" i="3"/>
  <c r="D217" i="3"/>
  <c r="H217" i="3"/>
  <c r="E217" i="3"/>
  <c r="G218" i="3" l="1"/>
  <c r="C218" i="3"/>
  <c r="H218" i="3"/>
  <c r="D218" i="3"/>
  <c r="E218" i="3"/>
  <c r="F218" i="3"/>
  <c r="B219" i="3"/>
  <c r="H219" i="3" l="1"/>
  <c r="D219" i="3"/>
  <c r="B220" i="3"/>
  <c r="E219" i="3"/>
  <c r="C219" i="3"/>
  <c r="F219" i="3"/>
  <c r="G219" i="3"/>
  <c r="B221" i="3" l="1"/>
  <c r="E220" i="3"/>
  <c r="F220" i="3"/>
  <c r="D220" i="3"/>
  <c r="G220" i="3"/>
  <c r="C220" i="3"/>
  <c r="H220" i="3"/>
  <c r="F221" i="3" l="1"/>
  <c r="G221" i="3"/>
  <c r="C221" i="3"/>
  <c r="E221" i="3"/>
  <c r="H221" i="3"/>
  <c r="B222" i="3"/>
  <c r="D221" i="3"/>
  <c r="G222" i="3" l="1"/>
  <c r="C222" i="3"/>
  <c r="H222" i="3"/>
  <c r="D222" i="3"/>
  <c r="F222" i="3"/>
  <c r="B223" i="3"/>
  <c r="E222" i="3"/>
  <c r="H223" i="3" l="1"/>
  <c r="D223" i="3"/>
  <c r="B224" i="3"/>
  <c r="E223" i="3"/>
  <c r="G223" i="3"/>
  <c r="C223" i="3"/>
  <c r="F223" i="3"/>
  <c r="B225" i="3" l="1"/>
  <c r="E224" i="3"/>
  <c r="F224" i="3"/>
  <c r="H224" i="3"/>
  <c r="C224" i="3"/>
  <c r="G224" i="3"/>
  <c r="D224" i="3"/>
  <c r="F225" i="3" l="1"/>
  <c r="G225" i="3"/>
  <c r="C225" i="3"/>
  <c r="B226" i="3"/>
  <c r="D225" i="3"/>
  <c r="E225" i="3"/>
  <c r="H225" i="3"/>
  <c r="G226" i="3" l="1"/>
  <c r="C226" i="3"/>
  <c r="H226" i="3"/>
  <c r="D226" i="3"/>
  <c r="E226" i="3"/>
  <c r="B227" i="3"/>
  <c r="F226" i="3"/>
  <c r="H227" i="3" l="1"/>
  <c r="D227" i="3"/>
  <c r="B228" i="3"/>
  <c r="E227" i="3"/>
  <c r="C227" i="3"/>
  <c r="F227" i="3"/>
  <c r="G227" i="3"/>
  <c r="B229" i="3" l="1"/>
  <c r="E228" i="3"/>
  <c r="F228" i="3"/>
  <c r="D228" i="3"/>
  <c r="G228" i="3"/>
  <c r="H228" i="3"/>
  <c r="C228" i="3"/>
  <c r="F229" i="3" l="1"/>
  <c r="G229" i="3"/>
  <c r="C229" i="3"/>
  <c r="E229" i="3"/>
  <c r="H229" i="3"/>
  <c r="D229" i="3"/>
  <c r="B230" i="3"/>
  <c r="G230" i="3" l="1"/>
  <c r="C230" i="3"/>
  <c r="H230" i="3"/>
  <c r="D230" i="3"/>
  <c r="F230" i="3"/>
  <c r="B231" i="3"/>
  <c r="E230" i="3"/>
  <c r="H231" i="3" l="1"/>
  <c r="D231" i="3"/>
  <c r="B232" i="3"/>
  <c r="E231" i="3"/>
  <c r="G231" i="3"/>
  <c r="F231" i="3"/>
  <c r="C231" i="3"/>
  <c r="B233" i="3" l="1"/>
  <c r="E232" i="3"/>
  <c r="F232" i="3"/>
  <c r="H232" i="3"/>
  <c r="C232" i="3"/>
  <c r="D232" i="3"/>
  <c r="G232" i="3"/>
  <c r="F233" i="3" l="1"/>
  <c r="G233" i="3"/>
  <c r="C233" i="3"/>
  <c r="B234" i="3"/>
  <c r="D233" i="3"/>
  <c r="H233" i="3"/>
  <c r="E233" i="3"/>
  <c r="G234" i="3" l="1"/>
  <c r="C234" i="3"/>
  <c r="H234" i="3"/>
  <c r="D234" i="3"/>
  <c r="E234" i="3"/>
  <c r="F234" i="3"/>
  <c r="B235" i="3"/>
  <c r="H235" i="3" l="1"/>
  <c r="D235" i="3"/>
  <c r="B236" i="3"/>
  <c r="E235" i="3"/>
  <c r="C235" i="3"/>
  <c r="F235" i="3"/>
  <c r="G235" i="3"/>
  <c r="B237" i="3" l="1"/>
  <c r="E236" i="3"/>
  <c r="F236" i="3"/>
  <c r="D236" i="3"/>
  <c r="G236" i="3"/>
  <c r="C236" i="3"/>
  <c r="H236" i="3"/>
  <c r="F237" i="3" l="1"/>
  <c r="G237" i="3"/>
  <c r="C237" i="3"/>
  <c r="E237" i="3"/>
  <c r="H237" i="3"/>
  <c r="B238" i="3"/>
  <c r="D237" i="3"/>
  <c r="G238" i="3" l="1"/>
  <c r="C238" i="3"/>
  <c r="H238" i="3"/>
  <c r="D238" i="3"/>
  <c r="F238" i="3"/>
  <c r="B239" i="3"/>
  <c r="E238" i="3"/>
  <c r="H239" i="3" l="1"/>
  <c r="D239" i="3"/>
  <c r="B240" i="3"/>
  <c r="E239" i="3"/>
  <c r="G239" i="3"/>
  <c r="C239" i="3"/>
  <c r="F239" i="3"/>
  <c r="B241" i="3" l="1"/>
  <c r="E240" i="3"/>
  <c r="F240" i="3"/>
  <c r="H240" i="3"/>
  <c r="C240" i="3"/>
  <c r="G240" i="3"/>
  <c r="D240" i="3"/>
  <c r="F241" i="3" l="1"/>
  <c r="G241" i="3"/>
  <c r="C241" i="3"/>
  <c r="B242" i="3"/>
  <c r="D241" i="3"/>
  <c r="E241" i="3"/>
  <c r="H241" i="3"/>
  <c r="G242" i="3" l="1"/>
  <c r="C242" i="3"/>
  <c r="H242" i="3"/>
  <c r="D242" i="3"/>
  <c r="E242" i="3"/>
  <c r="B243" i="3"/>
  <c r="F242" i="3"/>
  <c r="H243" i="3" l="1"/>
  <c r="D243" i="3"/>
  <c r="B244" i="3"/>
  <c r="E243" i="3"/>
  <c r="C243" i="3"/>
  <c r="F243" i="3"/>
  <c r="G243" i="3"/>
  <c r="B245" i="3" l="1"/>
  <c r="E244" i="3"/>
  <c r="F244" i="3"/>
  <c r="D244" i="3"/>
  <c r="G244" i="3"/>
  <c r="H244" i="3"/>
  <c r="C244" i="3"/>
  <c r="F245" i="3" l="1"/>
  <c r="G245" i="3"/>
  <c r="C245" i="3"/>
  <c r="E245" i="3"/>
  <c r="H245" i="3"/>
  <c r="D245" i="3"/>
  <c r="B246" i="3"/>
  <c r="G246" i="3" l="1"/>
  <c r="C246" i="3"/>
  <c r="H246" i="3"/>
  <c r="D246" i="3"/>
  <c r="F246" i="3"/>
  <c r="B247" i="3"/>
  <c r="E246" i="3"/>
  <c r="H247" i="3" l="1"/>
  <c r="D247" i="3"/>
  <c r="B248" i="3"/>
  <c r="E247" i="3"/>
  <c r="G247" i="3"/>
  <c r="F247" i="3"/>
  <c r="C247" i="3"/>
  <c r="B249" i="3" l="1"/>
  <c r="E248" i="3"/>
  <c r="F248" i="3"/>
  <c r="H248" i="3"/>
  <c r="C248" i="3"/>
  <c r="D248" i="3"/>
  <c r="G248" i="3"/>
  <c r="F249" i="3" l="1"/>
  <c r="G249" i="3"/>
  <c r="C249" i="3"/>
  <c r="B250" i="3"/>
  <c r="D249" i="3"/>
  <c r="H249" i="3"/>
  <c r="E249" i="3"/>
  <c r="G250" i="3" l="1"/>
  <c r="C250" i="3"/>
  <c r="H250" i="3"/>
  <c r="D250" i="3"/>
  <c r="E250" i="3"/>
  <c r="F250" i="3"/>
  <c r="B251" i="3"/>
  <c r="H251" i="3" l="1"/>
  <c r="D251" i="3"/>
  <c r="B252" i="3"/>
  <c r="E251" i="3"/>
  <c r="C251" i="3"/>
  <c r="F251" i="3"/>
  <c r="G251" i="3"/>
  <c r="B253" i="3" l="1"/>
  <c r="E252" i="3"/>
  <c r="F252" i="3"/>
  <c r="D252" i="3"/>
  <c r="G252" i="3"/>
  <c r="C252" i="3"/>
  <c r="H252" i="3"/>
  <c r="F253" i="3" l="1"/>
  <c r="G253" i="3"/>
  <c r="C253" i="3"/>
  <c r="E253" i="3"/>
  <c r="H253" i="3"/>
  <c r="B254" i="3"/>
  <c r="D253" i="3"/>
  <c r="F254" i="3" l="1"/>
  <c r="H254" i="3"/>
  <c r="C254" i="3"/>
  <c r="B255" i="3"/>
  <c r="D254" i="3"/>
  <c r="G254" i="3"/>
  <c r="E254" i="3"/>
  <c r="G255" i="3" l="1"/>
  <c r="C255" i="3"/>
  <c r="F255" i="3"/>
  <c r="H255" i="3"/>
  <c r="D255" i="3"/>
  <c r="E255" i="3"/>
  <c r="B256" i="3"/>
  <c r="H256" i="3" l="1"/>
  <c r="D256" i="3"/>
  <c r="E256" i="3"/>
  <c r="F256" i="3"/>
  <c r="C256" i="3"/>
  <c r="G256" i="3"/>
  <c r="B257" i="3"/>
  <c r="B258" i="3" l="1"/>
  <c r="E257" i="3"/>
  <c r="H257" i="3"/>
  <c r="C257" i="3"/>
  <c r="D257" i="3"/>
  <c r="G257" i="3"/>
  <c r="F257" i="3"/>
  <c r="F258" i="3" l="1"/>
  <c r="G258" i="3"/>
  <c r="H258" i="3"/>
  <c r="C258" i="3"/>
  <c r="D258" i="3"/>
  <c r="E258" i="3"/>
  <c r="B259" i="3"/>
  <c r="G259" i="3" l="1"/>
  <c r="C259" i="3"/>
  <c r="E259" i="3"/>
  <c r="F259" i="3"/>
  <c r="D259" i="3"/>
  <c r="H259" i="3"/>
  <c r="B260" i="3"/>
  <c r="H260" i="3" l="1"/>
  <c r="D260" i="3"/>
  <c r="B261" i="3"/>
  <c r="C260" i="3"/>
  <c r="E260" i="3"/>
  <c r="G260" i="3"/>
  <c r="F260" i="3"/>
  <c r="B262" i="3" l="1"/>
  <c r="E261" i="3"/>
  <c r="G261" i="3"/>
  <c r="H261" i="3"/>
  <c r="C261" i="3"/>
  <c r="D261" i="3"/>
  <c r="F261" i="3"/>
  <c r="F262" i="3" l="1"/>
  <c r="E262" i="3"/>
  <c r="G262" i="3"/>
  <c r="D262" i="3"/>
  <c r="H262" i="3"/>
  <c r="B263" i="3"/>
  <c r="C262" i="3"/>
  <c r="G263" i="3" l="1"/>
  <c r="C263" i="3"/>
  <c r="B264" i="3"/>
  <c r="D263" i="3"/>
  <c r="E263" i="3"/>
  <c r="H263" i="3"/>
  <c r="F263" i="3"/>
  <c r="H264" i="3" l="1"/>
  <c r="D264" i="3"/>
  <c r="G264" i="3"/>
  <c r="B265" i="3"/>
  <c r="C264" i="3"/>
  <c r="E264" i="3"/>
  <c r="F264" i="3"/>
  <c r="B266" i="3" l="1"/>
  <c r="E265" i="3"/>
  <c r="F265" i="3"/>
  <c r="G265" i="3"/>
  <c r="D265" i="3"/>
  <c r="H265" i="3"/>
  <c r="C265" i="3"/>
  <c r="F266" i="3" l="1"/>
  <c r="B267" i="3"/>
  <c r="D266" i="3"/>
  <c r="E266" i="3"/>
  <c r="H266" i="3"/>
  <c r="G266" i="3"/>
  <c r="C266" i="3"/>
  <c r="G267" i="3" l="1"/>
  <c r="C267" i="3"/>
  <c r="H267" i="3"/>
  <c r="B268" i="3"/>
  <c r="D267" i="3"/>
  <c r="E267" i="3"/>
  <c r="F267" i="3"/>
  <c r="H268" i="3" l="1"/>
  <c r="D268" i="3"/>
  <c r="F268" i="3"/>
  <c r="G268" i="3"/>
  <c r="E268" i="3"/>
  <c r="B269" i="3"/>
  <c r="C268" i="3"/>
  <c r="B270" i="3" l="1"/>
  <c r="E269" i="3"/>
  <c r="D269" i="3"/>
  <c r="F269" i="3"/>
  <c r="H269" i="3"/>
  <c r="G269" i="3"/>
  <c r="C269" i="3"/>
  <c r="F270" i="3" l="1"/>
  <c r="H270" i="3"/>
  <c r="C270" i="3"/>
  <c r="B271" i="3"/>
  <c r="D270" i="3"/>
  <c r="E270" i="3"/>
  <c r="G270" i="3"/>
  <c r="G271" i="3" l="1"/>
  <c r="C271" i="3"/>
  <c r="F271" i="3"/>
  <c r="H271" i="3"/>
  <c r="E271" i="3"/>
  <c r="B272" i="3"/>
  <c r="D271" i="3"/>
  <c r="H272" i="3" l="1"/>
  <c r="D272" i="3"/>
  <c r="E272" i="3"/>
  <c r="F272" i="3"/>
  <c r="B273" i="3"/>
  <c r="G272" i="3"/>
  <c r="C272" i="3"/>
  <c r="B274" i="3" l="1"/>
  <c r="E273" i="3"/>
  <c r="H273" i="3"/>
  <c r="C273" i="3"/>
  <c r="D273" i="3"/>
  <c r="F273" i="3"/>
  <c r="G273" i="3"/>
  <c r="F274" i="3" l="1"/>
  <c r="G274" i="3"/>
  <c r="H274" i="3"/>
  <c r="C274" i="3"/>
  <c r="E274" i="3"/>
  <c r="B275" i="3"/>
  <c r="D274" i="3"/>
  <c r="G275" i="3" l="1"/>
  <c r="C275" i="3"/>
  <c r="E275" i="3"/>
  <c r="F275" i="3"/>
  <c r="B276" i="3"/>
  <c r="H275" i="3"/>
  <c r="D275" i="3"/>
  <c r="H276" i="3" l="1"/>
  <c r="D276" i="3"/>
  <c r="B277" i="3"/>
  <c r="C276" i="3"/>
  <c r="E276" i="3"/>
  <c r="F276" i="3"/>
  <c r="G276" i="3"/>
  <c r="B278" i="3" l="1"/>
  <c r="E277" i="3"/>
  <c r="G277" i="3"/>
  <c r="H277" i="3"/>
  <c r="C277" i="3"/>
  <c r="F277" i="3"/>
  <c r="D277" i="3"/>
  <c r="F278" i="3" l="1"/>
  <c r="E278" i="3"/>
  <c r="G278" i="3"/>
  <c r="B279" i="3"/>
  <c r="C278" i="3"/>
  <c r="H278" i="3"/>
  <c r="D278" i="3"/>
  <c r="G279" i="3" l="1"/>
  <c r="C279" i="3"/>
  <c r="B280" i="3"/>
  <c r="D279" i="3"/>
  <c r="E279" i="3"/>
  <c r="F279" i="3"/>
  <c r="H279" i="3"/>
  <c r="H280" i="3" l="1"/>
  <c r="D280" i="3"/>
  <c r="G280" i="3"/>
  <c r="B281" i="3"/>
  <c r="C280" i="3"/>
  <c r="F280" i="3"/>
  <c r="E280" i="3"/>
  <c r="B282" i="3" l="1"/>
  <c r="E281" i="3"/>
  <c r="F281" i="3"/>
  <c r="G281" i="3"/>
  <c r="C281" i="3"/>
  <c r="H281" i="3"/>
  <c r="D281" i="3"/>
  <c r="F282" i="3" l="1"/>
  <c r="B283" i="3"/>
  <c r="D282" i="3"/>
  <c r="E282" i="3"/>
  <c r="C282" i="3"/>
  <c r="G282" i="3"/>
  <c r="H282" i="3"/>
  <c r="G283" i="3" l="1"/>
  <c r="C283" i="3"/>
  <c r="H283" i="3"/>
  <c r="B284" i="3"/>
  <c r="D283" i="3"/>
  <c r="F283" i="3"/>
  <c r="E283" i="3"/>
  <c r="H284" i="3" l="1"/>
  <c r="D284" i="3"/>
  <c r="F284" i="3"/>
  <c r="G284" i="3"/>
  <c r="C284" i="3"/>
  <c r="B285" i="3"/>
  <c r="E284" i="3"/>
  <c r="B286" i="3" l="1"/>
  <c r="E285" i="3"/>
  <c r="D285" i="3"/>
  <c r="F285" i="3"/>
  <c r="C285" i="3"/>
  <c r="G285" i="3"/>
  <c r="H285" i="3"/>
  <c r="F286" i="3" l="1"/>
  <c r="H286" i="3"/>
  <c r="C286" i="3"/>
  <c r="B287" i="3"/>
  <c r="D286" i="3"/>
  <c r="G286" i="3"/>
  <c r="E286" i="3"/>
  <c r="G287" i="3" l="1"/>
  <c r="C287" i="3"/>
  <c r="F287" i="3"/>
  <c r="H287" i="3"/>
  <c r="D287" i="3"/>
  <c r="B288" i="3"/>
  <c r="E287" i="3"/>
  <c r="H288" i="3" l="1"/>
  <c r="D288" i="3"/>
  <c r="E288" i="3"/>
  <c r="F288" i="3"/>
  <c r="C288" i="3"/>
  <c r="G288" i="3"/>
  <c r="B289" i="3"/>
  <c r="B290" i="3" l="1"/>
  <c r="E289" i="3"/>
  <c r="H289" i="3"/>
  <c r="C289" i="3"/>
  <c r="D289" i="3"/>
  <c r="G289" i="3"/>
  <c r="F289" i="3"/>
  <c r="F290" i="3" l="1"/>
  <c r="G290" i="3"/>
  <c r="H290" i="3"/>
  <c r="C290" i="3"/>
  <c r="D290" i="3"/>
  <c r="B291" i="3"/>
  <c r="E290" i="3"/>
  <c r="G291" i="3" l="1"/>
  <c r="C291" i="3"/>
  <c r="E291" i="3"/>
  <c r="F291" i="3"/>
  <c r="D291" i="3"/>
  <c r="H291" i="3"/>
  <c r="B292" i="3"/>
  <c r="H292" i="3" l="1"/>
  <c r="D292" i="3"/>
  <c r="B293" i="3"/>
  <c r="C292" i="3"/>
  <c r="E292" i="3"/>
  <c r="G292" i="3"/>
  <c r="F292" i="3"/>
  <c r="B294" i="3" l="1"/>
  <c r="E293" i="3"/>
  <c r="G293" i="3"/>
  <c r="H293" i="3"/>
  <c r="C293" i="3"/>
  <c r="D293" i="3"/>
  <c r="F293" i="3"/>
  <c r="F294" i="3" l="1"/>
  <c r="E294" i="3"/>
  <c r="G294" i="3"/>
  <c r="D294" i="3"/>
  <c r="H294" i="3"/>
  <c r="C294" i="3"/>
  <c r="B295" i="3"/>
  <c r="F295" i="3" l="1"/>
  <c r="G295" i="3"/>
  <c r="C295" i="3"/>
  <c r="D295" i="3"/>
  <c r="E295" i="3"/>
  <c r="B296" i="3"/>
  <c r="H295" i="3"/>
  <c r="G296" i="3" l="1"/>
  <c r="C296" i="3"/>
  <c r="H296" i="3"/>
  <c r="D296" i="3"/>
  <c r="E296" i="3"/>
  <c r="F296" i="3"/>
  <c r="B297" i="3"/>
  <c r="H297" i="3" l="1"/>
  <c r="D297" i="3"/>
  <c r="B298" i="3"/>
  <c r="E297" i="3"/>
  <c r="F297" i="3"/>
  <c r="G297" i="3"/>
  <c r="C297" i="3"/>
  <c r="B299" i="3" l="1"/>
  <c r="E298" i="3"/>
  <c r="F298" i="3"/>
  <c r="G298" i="3"/>
  <c r="H298" i="3"/>
  <c r="D298" i="3"/>
  <c r="C298" i="3"/>
  <c r="F299" i="3" l="1"/>
  <c r="G299" i="3"/>
  <c r="C299" i="3"/>
  <c r="H299" i="3"/>
  <c r="B300" i="3"/>
  <c r="D299" i="3"/>
  <c r="E299" i="3"/>
  <c r="G300" i="3" l="1"/>
  <c r="C300" i="3"/>
  <c r="H300" i="3"/>
  <c r="D300" i="3"/>
  <c r="B301" i="3"/>
  <c r="F300" i="3"/>
  <c r="E300" i="3"/>
  <c r="H301" i="3" l="1"/>
  <c r="D301" i="3"/>
  <c r="B302" i="3"/>
  <c r="E301" i="3"/>
  <c r="C301" i="3"/>
  <c r="F301" i="3"/>
  <c r="G301" i="3"/>
  <c r="B303" i="3" l="1"/>
  <c r="E302" i="3"/>
  <c r="F302" i="3"/>
  <c r="C302" i="3"/>
  <c r="D302" i="3"/>
  <c r="H302" i="3"/>
  <c r="G302" i="3"/>
  <c r="F303" i="3" l="1"/>
  <c r="G303" i="3"/>
  <c r="C303" i="3"/>
  <c r="D303" i="3"/>
  <c r="E303" i="3"/>
  <c r="H303" i="3"/>
  <c r="B304" i="3"/>
  <c r="G304" i="3" l="1"/>
  <c r="C304" i="3"/>
  <c r="H304" i="3"/>
  <c r="D304" i="3"/>
  <c r="E304" i="3"/>
  <c r="F304" i="3"/>
  <c r="B305" i="3"/>
  <c r="H305" i="3" l="1"/>
  <c r="D305" i="3"/>
  <c r="B306" i="3"/>
  <c r="E305" i="3"/>
  <c r="F305" i="3"/>
  <c r="G305" i="3"/>
  <c r="C305" i="3"/>
  <c r="B307" i="3" l="1"/>
  <c r="E306" i="3"/>
  <c r="F306" i="3"/>
  <c r="G306" i="3"/>
  <c r="H306" i="3"/>
  <c r="C306" i="3"/>
  <c r="D306" i="3"/>
  <c r="F307" i="3" l="1"/>
  <c r="G307" i="3"/>
  <c r="C307" i="3"/>
  <c r="H307" i="3"/>
  <c r="B308" i="3"/>
  <c r="E307" i="3"/>
  <c r="D307" i="3"/>
  <c r="G308" i="3" l="1"/>
  <c r="C308" i="3"/>
  <c r="H308" i="3"/>
  <c r="D308" i="3"/>
  <c r="B309" i="3"/>
  <c r="E308" i="3"/>
  <c r="F308" i="3"/>
  <c r="H309" i="3" l="1"/>
  <c r="D309" i="3"/>
  <c r="B310" i="3"/>
  <c r="E309" i="3"/>
  <c r="C309" i="3"/>
  <c r="G309" i="3"/>
  <c r="F309" i="3"/>
  <c r="B311" i="3" l="1"/>
  <c r="E310" i="3"/>
  <c r="F310" i="3"/>
  <c r="C310" i="3"/>
  <c r="D310" i="3"/>
  <c r="G310" i="3"/>
  <c r="H310" i="3"/>
  <c r="F311" i="3" l="1"/>
  <c r="G311" i="3"/>
  <c r="C311" i="3"/>
  <c r="D311" i="3"/>
  <c r="E311" i="3"/>
  <c r="B312" i="3"/>
  <c r="H311" i="3"/>
  <c r="G312" i="3" l="1"/>
  <c r="C312" i="3"/>
  <c r="H312" i="3"/>
  <c r="D312" i="3"/>
  <c r="E312" i="3"/>
  <c r="F312" i="3"/>
  <c r="B313" i="3"/>
  <c r="H313" i="3" l="1"/>
  <c r="D313" i="3"/>
  <c r="B314" i="3"/>
  <c r="E313" i="3"/>
  <c r="F313" i="3"/>
  <c r="G313" i="3"/>
  <c r="C313" i="3"/>
  <c r="B315" i="3" l="1"/>
  <c r="E314" i="3"/>
  <c r="F314" i="3"/>
  <c r="G314" i="3"/>
  <c r="H314" i="3"/>
  <c r="D314" i="3"/>
  <c r="C314" i="3"/>
  <c r="F315" i="3" l="1"/>
  <c r="G315" i="3"/>
  <c r="C315" i="3"/>
  <c r="H315" i="3"/>
  <c r="B316" i="3"/>
  <c r="D315" i="3"/>
  <c r="E315" i="3"/>
  <c r="G316" i="3" l="1"/>
  <c r="C316" i="3"/>
  <c r="H316" i="3"/>
  <c r="D316" i="3"/>
  <c r="B317" i="3"/>
  <c r="F316" i="3"/>
  <c r="E316" i="3"/>
  <c r="H317" i="3" l="1"/>
  <c r="D317" i="3"/>
  <c r="B318" i="3"/>
  <c r="E317" i="3"/>
  <c r="C317" i="3"/>
  <c r="F317" i="3"/>
  <c r="G317" i="3"/>
  <c r="B319" i="3" l="1"/>
  <c r="E318" i="3"/>
  <c r="F318" i="3"/>
  <c r="C318" i="3"/>
  <c r="D318" i="3"/>
  <c r="H318" i="3"/>
  <c r="G318" i="3"/>
  <c r="B320" i="3" l="1"/>
  <c r="F319" i="3"/>
  <c r="G319" i="3"/>
  <c r="C319" i="3"/>
  <c r="D319" i="3"/>
  <c r="E319" i="3"/>
  <c r="H319" i="3"/>
  <c r="F320" i="3" l="1"/>
  <c r="B321" i="3"/>
  <c r="D320" i="3"/>
  <c r="E320" i="3"/>
  <c r="G320" i="3"/>
  <c r="H320" i="3"/>
  <c r="C320" i="3"/>
  <c r="G321" i="3" l="1"/>
  <c r="C321" i="3"/>
  <c r="H321" i="3"/>
  <c r="B322" i="3"/>
  <c r="D321" i="3"/>
  <c r="F321" i="3"/>
  <c r="E321" i="3"/>
  <c r="H322" i="3" l="1"/>
  <c r="D322" i="3"/>
  <c r="F322" i="3"/>
  <c r="G322" i="3"/>
  <c r="C322" i="3"/>
  <c r="E322" i="3"/>
  <c r="B323" i="3"/>
  <c r="B324" i="3" l="1"/>
  <c r="E323" i="3"/>
  <c r="D323" i="3"/>
  <c r="F323" i="3"/>
  <c r="G323" i="3"/>
  <c r="H323" i="3"/>
  <c r="C323" i="3"/>
  <c r="F324" i="3" l="1"/>
  <c r="H324" i="3"/>
  <c r="C324" i="3"/>
  <c r="B325" i="3"/>
  <c r="D324" i="3"/>
  <c r="G324" i="3"/>
  <c r="E324" i="3"/>
  <c r="G325" i="3" l="1"/>
  <c r="C325" i="3"/>
  <c r="F325" i="3"/>
  <c r="H325" i="3"/>
  <c r="D325" i="3"/>
  <c r="E325" i="3"/>
  <c r="B326" i="3"/>
  <c r="H326" i="3" l="1"/>
  <c r="D326" i="3"/>
  <c r="E326" i="3"/>
  <c r="F326" i="3"/>
  <c r="G326" i="3"/>
  <c r="B327" i="3"/>
  <c r="C326" i="3"/>
  <c r="B328" i="3" l="1"/>
  <c r="E327" i="3"/>
  <c r="H327" i="3"/>
  <c r="C327" i="3"/>
  <c r="D327" i="3"/>
  <c r="G327" i="3"/>
  <c r="F327" i="3"/>
  <c r="F328" i="3" l="1"/>
  <c r="G328" i="3"/>
  <c r="H328" i="3"/>
  <c r="C328" i="3"/>
  <c r="D328" i="3"/>
  <c r="E328" i="3"/>
  <c r="B329" i="3"/>
  <c r="G329" i="3" l="1"/>
  <c r="C329" i="3"/>
  <c r="E329" i="3"/>
  <c r="F329" i="3"/>
  <c r="H329" i="3"/>
  <c r="B330" i="3"/>
  <c r="D329" i="3"/>
  <c r="H330" i="3" l="1"/>
  <c r="D330" i="3"/>
  <c r="B331" i="3"/>
  <c r="C330" i="3"/>
  <c r="E330" i="3"/>
  <c r="G330" i="3"/>
  <c r="F330" i="3"/>
  <c r="H331" i="3" l="1"/>
  <c r="D331" i="3"/>
  <c r="B332" i="3"/>
  <c r="E331" i="3"/>
  <c r="C331" i="3"/>
  <c r="F331" i="3"/>
  <c r="G331" i="3"/>
  <c r="B333" i="3" l="1"/>
  <c r="E332" i="3"/>
  <c r="F332" i="3"/>
  <c r="C332" i="3"/>
  <c r="D332" i="3"/>
  <c r="G332" i="3"/>
  <c r="H332" i="3"/>
  <c r="F333" i="3" l="1"/>
  <c r="G333" i="3"/>
  <c r="C333" i="3"/>
  <c r="D333" i="3"/>
  <c r="E333" i="3"/>
  <c r="H333" i="3"/>
  <c r="B334" i="3"/>
  <c r="G334" i="3" l="1"/>
  <c r="C334" i="3"/>
  <c r="H334" i="3"/>
  <c r="D334" i="3"/>
  <c r="E334" i="3"/>
  <c r="F334" i="3"/>
  <c r="B335" i="3"/>
  <c r="H335" i="3" l="1"/>
  <c r="D335" i="3"/>
  <c r="B336" i="3"/>
  <c r="E335" i="3"/>
  <c r="F335" i="3"/>
  <c r="G335" i="3"/>
  <c r="C335" i="3"/>
  <c r="B337" i="3" l="1"/>
  <c r="E336" i="3"/>
  <c r="F336" i="3"/>
  <c r="G336" i="3"/>
  <c r="H336" i="3"/>
  <c r="C336" i="3"/>
  <c r="D336" i="3"/>
  <c r="F337" i="3" l="1"/>
  <c r="G337" i="3"/>
  <c r="C337" i="3"/>
  <c r="H337" i="3"/>
  <c r="B338" i="3"/>
  <c r="D337" i="3"/>
  <c r="E337" i="3"/>
  <c r="G338" i="3" l="1"/>
  <c r="C338" i="3"/>
  <c r="H338" i="3"/>
  <c r="D338" i="3"/>
  <c r="B339" i="3"/>
  <c r="E338" i="3"/>
  <c r="F338" i="3"/>
  <c r="H339" i="3" l="1"/>
  <c r="D339" i="3"/>
  <c r="B340" i="3"/>
  <c r="E339" i="3"/>
  <c r="C339" i="3"/>
  <c r="G339" i="3"/>
  <c r="F339" i="3"/>
  <c r="B341" i="3" l="1"/>
  <c r="E340" i="3"/>
  <c r="F340" i="3"/>
  <c r="C340" i="3"/>
  <c r="D340" i="3"/>
  <c r="G340" i="3"/>
  <c r="H340" i="3"/>
  <c r="F341" i="3" l="1"/>
  <c r="G341" i="3"/>
  <c r="C341" i="3"/>
  <c r="D341" i="3"/>
  <c r="E341" i="3"/>
  <c r="H341" i="3"/>
  <c r="B342" i="3"/>
  <c r="G342" i="3" l="1"/>
  <c r="C342" i="3"/>
  <c r="H342" i="3"/>
  <c r="D342" i="3"/>
  <c r="E342" i="3"/>
  <c r="F342" i="3"/>
  <c r="B343" i="3"/>
  <c r="H343" i="3" l="1"/>
  <c r="D343" i="3"/>
  <c r="B344" i="3"/>
  <c r="E343" i="3"/>
  <c r="F343" i="3"/>
  <c r="G343" i="3"/>
  <c r="C343" i="3"/>
  <c r="B345" i="3" l="1"/>
  <c r="E344" i="3"/>
  <c r="F344" i="3"/>
  <c r="G344" i="3"/>
  <c r="H344" i="3"/>
  <c r="D344" i="3"/>
  <c r="C344" i="3"/>
  <c r="F345" i="3" l="1"/>
  <c r="G345" i="3"/>
  <c r="C345" i="3"/>
  <c r="H345" i="3"/>
  <c r="B346" i="3"/>
  <c r="D345" i="3"/>
  <c r="E345" i="3"/>
  <c r="G346" i="3" l="1"/>
  <c r="C346" i="3"/>
  <c r="H346" i="3"/>
  <c r="D346" i="3"/>
  <c r="B347" i="3"/>
  <c r="E346" i="3"/>
  <c r="F346" i="3"/>
  <c r="H347" i="3" l="1"/>
  <c r="D347" i="3"/>
  <c r="B348" i="3"/>
  <c r="E347" i="3"/>
  <c r="C347" i="3"/>
  <c r="F347" i="3"/>
  <c r="G347" i="3"/>
  <c r="B349" i="3" l="1"/>
  <c r="E348" i="3"/>
  <c r="F348" i="3"/>
  <c r="C348" i="3"/>
  <c r="D348" i="3"/>
  <c r="H348" i="3"/>
  <c r="G348" i="3"/>
  <c r="F349" i="3" l="1"/>
  <c r="G349" i="3"/>
  <c r="C349" i="3"/>
  <c r="D349" i="3"/>
  <c r="E349" i="3"/>
  <c r="H349" i="3"/>
  <c r="B350" i="3"/>
  <c r="G350" i="3" l="1"/>
  <c r="C350" i="3"/>
  <c r="H350" i="3"/>
  <c r="D350" i="3"/>
  <c r="E350" i="3"/>
  <c r="F350" i="3"/>
  <c r="B351" i="3"/>
  <c r="H351" i="3" l="1"/>
  <c r="D351" i="3"/>
  <c r="B352" i="3"/>
  <c r="E351" i="3"/>
  <c r="F351" i="3"/>
  <c r="G351" i="3"/>
  <c r="C351" i="3"/>
  <c r="B353" i="3" l="1"/>
  <c r="E352" i="3"/>
  <c r="F352" i="3"/>
  <c r="G352" i="3"/>
  <c r="H352" i="3"/>
  <c r="C352" i="3"/>
  <c r="D352" i="3"/>
  <c r="F353" i="3" l="1"/>
  <c r="G353" i="3"/>
  <c r="C353" i="3"/>
  <c r="H353" i="3"/>
  <c r="B354" i="3"/>
  <c r="E353" i="3"/>
  <c r="D353" i="3"/>
  <c r="G354" i="3" l="1"/>
  <c r="C354" i="3"/>
  <c r="H354" i="3"/>
  <c r="D354" i="3"/>
  <c r="B355" i="3"/>
  <c r="E354" i="3"/>
  <c r="F354" i="3"/>
  <c r="H355" i="3" l="1"/>
  <c r="D355" i="3"/>
  <c r="B356" i="3"/>
  <c r="E355" i="3"/>
  <c r="C355" i="3"/>
  <c r="F355" i="3"/>
  <c r="G355" i="3"/>
  <c r="H356" i="3" l="1"/>
  <c r="D356" i="3"/>
  <c r="F356" i="3"/>
  <c r="G356" i="3"/>
  <c r="C356" i="3"/>
  <c r="E356" i="3"/>
  <c r="B357" i="3"/>
  <c r="H357" i="3" l="1"/>
  <c r="B358" i="3"/>
  <c r="E357" i="3"/>
  <c r="D357" i="3"/>
  <c r="F357" i="3"/>
  <c r="G357" i="3"/>
  <c r="C357" i="3"/>
  <c r="B359" i="3" l="1"/>
  <c r="E358" i="3"/>
  <c r="F358" i="3"/>
  <c r="D358" i="3"/>
  <c r="G358" i="3"/>
  <c r="C358" i="3"/>
  <c r="H358" i="3"/>
  <c r="F359" i="3" l="1"/>
  <c r="G359" i="3"/>
  <c r="C359" i="3"/>
  <c r="E359" i="3"/>
  <c r="H359" i="3"/>
  <c r="B360" i="3"/>
  <c r="D359" i="3"/>
  <c r="G360" i="3" l="1"/>
  <c r="C360" i="3"/>
  <c r="H360" i="3"/>
  <c r="D360" i="3"/>
  <c r="F360" i="3"/>
  <c r="B361" i="3"/>
  <c r="E360" i="3"/>
  <c r="H361" i="3" l="1"/>
  <c r="D361" i="3"/>
  <c r="B362" i="3"/>
  <c r="E361" i="3"/>
  <c r="G361" i="3"/>
  <c r="C361" i="3"/>
  <c r="F361" i="3"/>
  <c r="B363" i="3" l="1"/>
  <c r="E362" i="3"/>
  <c r="F362" i="3"/>
  <c r="H362" i="3"/>
  <c r="C362" i="3"/>
  <c r="D362" i="3"/>
  <c r="G362" i="3"/>
  <c r="F363" i="3" l="1"/>
  <c r="G363" i="3"/>
  <c r="C363" i="3"/>
  <c r="B364" i="3"/>
  <c r="D363" i="3"/>
  <c r="E363" i="3"/>
  <c r="H363" i="3"/>
  <c r="G364" i="3" l="1"/>
  <c r="C364" i="3"/>
  <c r="H364" i="3"/>
  <c r="D364" i="3"/>
  <c r="E364" i="3"/>
  <c r="F364" i="3"/>
  <c r="B365" i="3"/>
  <c r="H365" i="3" l="1"/>
  <c r="D365" i="3"/>
  <c r="B366" i="3"/>
  <c r="E365" i="3"/>
  <c r="C365" i="3"/>
  <c r="F365" i="3"/>
  <c r="G365" i="3"/>
  <c r="B367" i="3" l="1"/>
  <c r="E366" i="3"/>
  <c r="F366" i="3"/>
  <c r="D366" i="3"/>
  <c r="G366" i="3"/>
  <c r="H366" i="3"/>
  <c r="C366" i="3"/>
  <c r="F367" i="3" l="1"/>
  <c r="G367" i="3"/>
  <c r="C367" i="3"/>
  <c r="E367" i="3"/>
  <c r="H367" i="3"/>
  <c r="D367" i="3"/>
  <c r="B368" i="3"/>
  <c r="G368" i="3" l="1"/>
  <c r="C368" i="3"/>
  <c r="H368" i="3"/>
  <c r="D368" i="3"/>
  <c r="F368" i="3"/>
  <c r="B369" i="3"/>
  <c r="E368" i="3"/>
  <c r="H369" i="3" l="1"/>
  <c r="D369" i="3"/>
  <c r="B370" i="3"/>
  <c r="E369" i="3"/>
  <c r="G369" i="3"/>
  <c r="C369" i="3"/>
  <c r="F369" i="3"/>
  <c r="B371" i="3" l="1"/>
  <c r="E370" i="3"/>
  <c r="F370" i="3"/>
  <c r="H370" i="3"/>
  <c r="C370" i="3"/>
  <c r="D370" i="3"/>
  <c r="G370" i="3"/>
  <c r="F371" i="3" l="1"/>
  <c r="G371" i="3"/>
  <c r="C371" i="3"/>
  <c r="B372" i="3"/>
  <c r="D371" i="3"/>
  <c r="E371" i="3"/>
  <c r="H371" i="3"/>
  <c r="G372" i="3" l="1"/>
  <c r="C372" i="3"/>
  <c r="H372" i="3"/>
  <c r="D372" i="3"/>
  <c r="E372" i="3"/>
  <c r="F372" i="3"/>
  <c r="B373" i="3"/>
  <c r="H373" i="3" l="1"/>
  <c r="D373" i="3"/>
  <c r="B374" i="3"/>
  <c r="E373" i="3"/>
  <c r="C373" i="3"/>
  <c r="F373" i="3"/>
  <c r="G373" i="3"/>
  <c r="B375" i="3" l="1"/>
  <c r="E374" i="3"/>
  <c r="F374" i="3"/>
  <c r="D374" i="3"/>
  <c r="G374" i="3"/>
  <c r="C374" i="3"/>
  <c r="H374" i="3"/>
  <c r="F375" i="3" l="1"/>
  <c r="G375" i="3"/>
  <c r="C375" i="3"/>
  <c r="E375" i="3"/>
  <c r="H375" i="3"/>
  <c r="D375" i="3"/>
  <c r="D10" i="3" s="1"/>
  <c r="C17" i="2" s="1"/>
  <c r="C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" authorId="0" shapeId="0" xr:uid="{00000000-0006-0000-0200-000001000000}">
      <text>
        <r>
          <rPr>
            <sz val="11"/>
            <color rgb="FF000000"/>
            <rFont val="Calibri"/>
            <family val="2"/>
          </rPr>
          <t>Loan Amount (pv)
In the PMT() formula, the loan amount is specified as the Present Value (pv). See the formula for the "Payment per Period".</t>
        </r>
      </text>
    </comment>
    <comment ref="C6" authorId="0" shapeId="0" xr:uid="{00000000-0006-0000-0200-000002000000}">
      <text>
        <r>
          <rPr>
            <sz val="11"/>
            <color rgb="FF000000"/>
            <rFont val="Calibri"/>
            <family val="2"/>
          </rPr>
          <t>Interest Rate (rate)
The rate is the interest rate per period, so if you have a 5% annual interest rate and payments are made monthly, then the rate per period is 5%/12 or 0.05/12.</t>
        </r>
      </text>
    </comment>
    <comment ref="C7" authorId="0" shapeId="0" xr:uid="{00000000-0006-0000-0200-000003000000}">
      <text>
        <r>
          <rPr>
            <sz val="11"/>
            <color rgb="FF000000"/>
            <rFont val="Calibri"/>
            <family val="2"/>
          </rPr>
          <t>Number of Payment Periods (Nper)
If the loan is a 3-year loan, but payments are made monthly, then specify Nper as 3*12=36 months.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5" authorId="0" shapeId="0" xr:uid="{00000000-0006-0000-0500-000001000000}">
      <text>
        <r>
          <rPr>
            <sz val="11"/>
            <color rgb="FF000000"/>
            <rFont val="Calibri"/>
            <family val="2"/>
          </rPr>
          <t>Bryan:
Who are the beneficiaries of this organisation? Ie. Who are the trustees?</t>
        </r>
      </text>
    </comment>
  </commentList>
</comments>
</file>

<file path=xl/sharedStrings.xml><?xml version="1.0" encoding="utf-8"?>
<sst xmlns="http://schemas.openxmlformats.org/spreadsheetml/2006/main" count="312" uniqueCount="225">
  <si>
    <t>Loan Structure</t>
  </si>
  <si>
    <t>Contents Page</t>
  </si>
  <si>
    <t>Timeline</t>
  </si>
  <si>
    <t>Return to contents page</t>
  </si>
  <si>
    <t xml:space="preserve"> Amortization Chart</t>
  </si>
  <si>
    <t>25-29 Sep</t>
  </si>
  <si>
    <t>Internal due dilligence</t>
  </si>
  <si>
    <t>Repayment Schedule</t>
  </si>
  <si>
    <t xml:space="preserve">1-13 Oct </t>
  </si>
  <si>
    <t>Documents review &amp; adjustments with investors</t>
  </si>
  <si>
    <t>Funding Needs</t>
  </si>
  <si>
    <t>16-20 Oct</t>
  </si>
  <si>
    <t>Confirmation of pledges</t>
  </si>
  <si>
    <t>Income Statement</t>
  </si>
  <si>
    <t>23-27 Oct</t>
  </si>
  <si>
    <t>Transferring of funds</t>
  </si>
  <si>
    <t>Balance Sheet</t>
  </si>
  <si>
    <t>Deployment of funds</t>
  </si>
  <si>
    <t>Cashflow Statement</t>
  </si>
  <si>
    <t>Legend</t>
  </si>
  <si>
    <t>Hardcoded</t>
  </si>
  <si>
    <t>Loan information</t>
  </si>
  <si>
    <t>Remarks</t>
  </si>
  <si>
    <t>Key assumption</t>
  </si>
  <si>
    <t>Loan Amount</t>
  </si>
  <si>
    <t>Standard Interest Rate/Annum</t>
  </si>
  <si>
    <t>Calculated</t>
  </si>
  <si>
    <t>Direct link from worksheet</t>
  </si>
  <si>
    <t>Term of Loan in Years</t>
  </si>
  <si>
    <t>First Payment Date</t>
  </si>
  <si>
    <t>Notes &amp; updates:</t>
  </si>
  <si>
    <t xml:space="preserve">Loan Amount (pv) </t>
  </si>
  <si>
    <t>Payment Frequency</t>
  </si>
  <si>
    <t>Monthly</t>
  </si>
  <si>
    <t>Updates</t>
  </si>
  <si>
    <t>The planned timeline can be found in cell H2</t>
  </si>
  <si>
    <t>We will update you once the documents are ready for review - to set up a call with you personally</t>
  </si>
  <si>
    <t>About reading this document</t>
  </si>
  <si>
    <t>Details of the financial statements can be found on the various tabs.</t>
  </si>
  <si>
    <r>
      <rPr>
        <b/>
        <sz val="11"/>
        <rFont val="Calibri"/>
        <family val="2"/>
      </rPr>
      <t xml:space="preserve">Sheet 1 </t>
    </r>
    <r>
      <rPr>
        <sz val="11"/>
        <color rgb="FF000000"/>
        <rFont val="Calibri"/>
        <family val="2"/>
      </rPr>
      <t>holds the overall information about 1) loan amount 2) interest rate 3) financial ratios relevant to the entity's ability to repay the loan</t>
    </r>
  </si>
  <si>
    <t>Total Periods</t>
  </si>
  <si>
    <t>Compound Period</t>
  </si>
  <si>
    <t>Payment Type</t>
  </si>
  <si>
    <t>End of period</t>
  </si>
  <si>
    <t>Summary</t>
  </si>
  <si>
    <t>Rate (per period)</t>
  </si>
  <si>
    <t xml:space="preserve">Interest Rate (rate) </t>
  </si>
  <si>
    <t>Payment per period</t>
  </si>
  <si>
    <t>Annual payments</t>
  </si>
  <si>
    <t xml:space="preserve"># of Periods (Nper) </t>
  </si>
  <si>
    <t>Total Payments</t>
  </si>
  <si>
    <t>Total Interest</t>
  </si>
  <si>
    <t xml:space="preserve">Payment per Period </t>
  </si>
  <si>
    <t>Effective 3-year i/r</t>
  </si>
  <si>
    <t xml:space="preserve">Total Interest Paid </t>
  </si>
  <si>
    <t>[42]</t>
  </si>
  <si>
    <t>Period</t>
  </si>
  <si>
    <t>If all payments are made on monthly basis</t>
  </si>
  <si>
    <t>Repayment Analysis</t>
  </si>
  <si>
    <t>2018F</t>
  </si>
  <si>
    <t>2019F</t>
  </si>
  <si>
    <t>Payment
Amount</t>
  </si>
  <si>
    <t>Interest</t>
  </si>
  <si>
    <t>Cumulative Interest</t>
  </si>
  <si>
    <t>Principal</t>
  </si>
  <si>
    <t>Principal Paid</t>
  </si>
  <si>
    <t>Balance</t>
  </si>
  <si>
    <t>Payment as % of FCF</t>
  </si>
  <si>
    <t>Color Silk Enterprise - Funding Needs</t>
  </si>
  <si>
    <t>Units</t>
  </si>
  <si>
    <t>Project duration</t>
  </si>
  <si>
    <t>Months</t>
  </si>
  <si>
    <t>Overhead costs</t>
  </si>
  <si>
    <t>Milestone Disbursements</t>
  </si>
  <si>
    <t>Amount</t>
  </si>
  <si>
    <t>Date</t>
  </si>
  <si>
    <t>Supervisor</t>
  </si>
  <si>
    <t>#</t>
  </si>
  <si>
    <t xml:space="preserve">Confirmation of the building cost </t>
  </si>
  <si>
    <t>Monthly wages/pax</t>
  </si>
  <si>
    <t>USD</t>
  </si>
  <si>
    <t xml:space="preserve">Deployment of first milestone for the building </t>
  </si>
  <si>
    <t>Total wages</t>
  </si>
  <si>
    <t xml:space="preserve">Recruitment of the 45 weavers </t>
  </si>
  <si>
    <t>Utilities</t>
  </si>
  <si>
    <t xml:space="preserve">Overhead costs </t>
  </si>
  <si>
    <t>Communication</t>
  </si>
  <si>
    <t>Purchase of the equipments</t>
  </si>
  <si>
    <t>Other expenses</t>
  </si>
  <si>
    <t>Final disbursement of funds for weaver training</t>
  </si>
  <si>
    <t>Total monthly overhead costs</t>
  </si>
  <si>
    <t>Total project overhead costs</t>
  </si>
  <si>
    <t>Duration of 18 months</t>
  </si>
  <si>
    <t>Direct costs</t>
  </si>
  <si>
    <t>Labor (Weavers)</t>
  </si>
  <si>
    <t>Recruitment</t>
  </si>
  <si>
    <t>Logistics</t>
  </si>
  <si>
    <t>Raw materials</t>
  </si>
  <si>
    <t>Total monthly direct costs</t>
  </si>
  <si>
    <t>Total project direct costs</t>
  </si>
  <si>
    <t>Capital expenditures</t>
  </si>
  <si>
    <t>Silk looms</t>
  </si>
  <si>
    <t>Cost/unit</t>
  </si>
  <si>
    <t>Total cost</t>
  </si>
  <si>
    <t>Processing machines</t>
  </si>
  <si>
    <t>Building cost</t>
  </si>
  <si>
    <t>Total project capital expenditures</t>
  </si>
  <si>
    <t>Total funding needs (estimates)</t>
  </si>
  <si>
    <t>Color Silk Enterprise - Income Statement</t>
  </si>
  <si>
    <t>Historical Years</t>
  </si>
  <si>
    <t>Projected Period</t>
  </si>
  <si>
    <t>Metric</t>
  </si>
  <si>
    <t>Vertical Analysis</t>
  </si>
  <si>
    <t>Key Assum.</t>
  </si>
  <si>
    <t>2017F</t>
  </si>
  <si>
    <r>
      <rPr>
        <b/>
        <sz val="11"/>
        <color rgb="FFFFFFFF"/>
        <rFont val="Calibri"/>
        <family val="2"/>
      </rPr>
      <t>Revenues</t>
    </r>
  </si>
  <si>
    <r>
      <rPr>
        <sz val="11"/>
        <rFont val="Calibri"/>
        <family val="2"/>
      </rPr>
      <t>Silk scarves</t>
    </r>
  </si>
  <si>
    <t>% of rev</t>
  </si>
  <si>
    <r>
      <rPr>
        <sz val="11"/>
        <rFont val="Calibri"/>
        <family val="2"/>
      </rPr>
      <t>Silk sarong/ fabric</t>
    </r>
  </si>
  <si>
    <r>
      <rPr>
        <sz val="11"/>
        <rFont val="Calibri"/>
        <family val="2"/>
      </rPr>
      <t>Silk accessories</t>
    </r>
  </si>
  <si>
    <r>
      <rPr>
        <sz val="11"/>
        <rFont val="Calibri"/>
        <family val="2"/>
      </rPr>
      <t>silk dress</t>
    </r>
  </si>
  <si>
    <r>
      <rPr>
        <b/>
        <sz val="11"/>
        <rFont val="Calibri"/>
        <family val="2"/>
      </rPr>
      <t>Total Revenues</t>
    </r>
  </si>
  <si>
    <t>Cost of Goods Sold</t>
  </si>
  <si>
    <r>
      <rPr>
        <sz val="11"/>
        <rFont val="Calibri"/>
        <family val="2"/>
      </rPr>
      <t>Silk scarves</t>
    </r>
  </si>
  <si>
    <r>
      <rPr>
        <sz val="11"/>
        <rFont val="Calibri"/>
        <family val="2"/>
      </rPr>
      <t>Silk sarong/ fabric</t>
    </r>
  </si>
  <si>
    <r>
      <rPr>
        <sz val="11"/>
        <rFont val="Calibri"/>
        <family val="2"/>
      </rPr>
      <t>Silk accessories</t>
    </r>
  </si>
  <si>
    <r>
      <rPr>
        <sz val="11"/>
        <rFont val="Calibri"/>
        <family val="2"/>
      </rPr>
      <t>silk dress</t>
    </r>
  </si>
  <si>
    <r>
      <rPr>
        <b/>
        <sz val="11"/>
        <rFont val="Calibri"/>
        <family val="2"/>
      </rPr>
      <t>Total Cost of goods sold</t>
    </r>
  </si>
  <si>
    <t>Cost margin</t>
  </si>
  <si>
    <t>Gross profit</t>
  </si>
  <si>
    <t>Gross margin</t>
  </si>
  <si>
    <t>Operating Expenses</t>
  </si>
  <si>
    <r>
      <rPr>
        <sz val="11"/>
        <rFont val="Calibri"/>
        <family val="2"/>
      </rPr>
      <t>Personnel expenses</t>
    </r>
  </si>
  <si>
    <r>
      <rPr>
        <sz val="11"/>
        <rFont val="Calibri"/>
        <family val="2"/>
      </rPr>
      <t>Marketing expense</t>
    </r>
  </si>
  <si>
    <r>
      <rPr>
        <sz val="11"/>
        <rFont val="Calibri"/>
        <family val="2"/>
      </rPr>
      <t>Rental expense</t>
    </r>
  </si>
  <si>
    <r>
      <rPr>
        <sz val="11"/>
        <rFont val="Calibri"/>
        <family val="2"/>
      </rPr>
      <t>Office and administrative expense</t>
    </r>
  </si>
  <si>
    <r>
      <rPr>
        <sz val="11"/>
        <rFont val="Calibri"/>
        <family val="2"/>
      </rPr>
      <t>Other operating expenses</t>
    </r>
  </si>
  <si>
    <t>Total Operating expense</t>
  </si>
  <si>
    <t>Constant</t>
  </si>
  <si>
    <t>Expense as % of revenues</t>
  </si>
  <si>
    <t>EBIT</t>
  </si>
  <si>
    <t>Color Silk Enterprise - Cashflow Statement</t>
  </si>
  <si>
    <t>Color Silk Enterprise - Balance Sheet</t>
  </si>
  <si>
    <t>Key assumptions</t>
  </si>
  <si>
    <t>Assets</t>
  </si>
  <si>
    <r>
      <rPr>
        <sz val="11"/>
        <rFont val="Calibri"/>
        <family val="2"/>
      </rPr>
      <t>Cash and banks</t>
    </r>
  </si>
  <si>
    <t>Cash flow from operating activities</t>
  </si>
  <si>
    <t>Net result</t>
  </si>
  <si>
    <t>from cf statement</t>
  </si>
  <si>
    <r>
      <rPr>
        <sz val="11"/>
        <rFont val="Calibri"/>
        <family val="2"/>
      </rPr>
      <t>A/R</t>
    </r>
  </si>
  <si>
    <t>grow with rev</t>
  </si>
  <si>
    <t>Total adjusted net result</t>
  </si>
  <si>
    <t>Changes in working capital</t>
  </si>
  <si>
    <r>
      <rPr>
        <sz val="11"/>
        <rFont val="Calibri"/>
        <family val="2"/>
      </rPr>
      <t>Inventories and raw material</t>
    </r>
  </si>
  <si>
    <t>Current assets</t>
  </si>
  <si>
    <t>grow with cogs</t>
  </si>
  <si>
    <t>% of cogs</t>
  </si>
  <si>
    <t>Current liabilities</t>
  </si>
  <si>
    <r>
      <rPr>
        <sz val="11"/>
        <rFont val="Calibri"/>
        <family val="2"/>
      </rPr>
      <t>Advance to weavers</t>
    </r>
  </si>
  <si>
    <t>Net change in working capital</t>
  </si>
  <si>
    <t>Total cash flow from operating activities</t>
  </si>
  <si>
    <t>Cash flow from investment activities</t>
  </si>
  <si>
    <r>
      <rPr>
        <b/>
        <sz val="11"/>
        <rFont val="Calibri"/>
        <family val="2"/>
      </rPr>
      <t>Total current assets</t>
    </r>
  </si>
  <si>
    <t>Total investments in tangible fixed assets</t>
  </si>
  <si>
    <t>Equipments and furnitures</t>
  </si>
  <si>
    <t>Total cash flow from investment activities</t>
  </si>
  <si>
    <t>constant spend, assume depreciation in-built</t>
  </si>
  <si>
    <t>YoY change</t>
  </si>
  <si>
    <t>Cash flow from financing activities</t>
  </si>
  <si>
    <t>Issue of loan capital</t>
  </si>
  <si>
    <t>Loan taken in 2018</t>
  </si>
  <si>
    <t>Total fixed assets</t>
  </si>
  <si>
    <t>Assuming repayments start immediately</t>
  </si>
  <si>
    <t xml:space="preserve">Issue of new share capital </t>
  </si>
  <si>
    <t>Other cash flow from financing activities</t>
  </si>
  <si>
    <t>Total cash flow from financing activities</t>
  </si>
  <si>
    <t>Total Assets</t>
  </si>
  <si>
    <t>Free cash flow</t>
  </si>
  <si>
    <t>Liabilities</t>
  </si>
  <si>
    <r>
      <rPr>
        <sz val="11"/>
        <rFont val="Calibri"/>
        <family val="2"/>
      </rPr>
      <t>A/P</t>
    </r>
  </si>
  <si>
    <t>Cash position beginning of the year</t>
  </si>
  <si>
    <r>
      <rPr>
        <sz val="11"/>
        <rFont val="Calibri"/>
        <family val="2"/>
      </rPr>
      <t>Unearn revenues</t>
    </r>
  </si>
  <si>
    <t>Cash position end of the year</t>
  </si>
  <si>
    <t>*no data on 2014 for items reliant on 2013 data, thus hardcoded</t>
  </si>
  <si>
    <r>
      <rPr>
        <b/>
        <sz val="11"/>
        <rFont val="Calibri"/>
        <family val="2"/>
      </rPr>
      <t>Total current liabilities</t>
    </r>
  </si>
  <si>
    <r>
      <rPr>
        <sz val="11"/>
        <rFont val="Calibri"/>
        <family val="2"/>
      </rPr>
      <t>Borrowing</t>
    </r>
  </si>
  <si>
    <t>Total long term liabilities</t>
  </si>
  <si>
    <r>
      <rPr>
        <b/>
        <i/>
        <sz val="11"/>
        <rFont val="Calibri"/>
        <family val="2"/>
      </rPr>
      <t>Total Liabililites</t>
    </r>
  </si>
  <si>
    <t>Equity</t>
  </si>
  <si>
    <r>
      <rPr>
        <sz val="11"/>
        <rFont val="Calibri"/>
        <family val="2"/>
      </rPr>
      <t>Founder capital</t>
    </r>
  </si>
  <si>
    <t>constant</t>
  </si>
  <si>
    <r>
      <rPr>
        <sz val="11"/>
        <rFont val="Calibri"/>
        <family val="2"/>
      </rPr>
      <t>Retain earning previous year</t>
    </r>
  </si>
  <si>
    <r>
      <rPr>
        <sz val="11"/>
        <rFont val="Calibri"/>
        <family val="2"/>
      </rPr>
      <t>Contribution to CSC NGO</t>
    </r>
  </si>
  <si>
    <r>
      <rPr>
        <sz val="11"/>
        <rFont val="Calibri"/>
        <family val="2"/>
      </rPr>
      <t>Net income</t>
    </r>
  </si>
  <si>
    <r>
      <rPr>
        <b/>
        <sz val="11"/>
        <rFont val="Calibri"/>
        <family val="2"/>
      </rPr>
      <t>Total equity</t>
    </r>
  </si>
  <si>
    <r>
      <rPr>
        <b/>
        <i/>
        <sz val="11"/>
        <rFont val="Calibri"/>
        <family val="2"/>
      </rPr>
      <t>Total laibilities and equity</t>
    </r>
  </si>
  <si>
    <t>Interest expense</t>
  </si>
  <si>
    <t>PBT</t>
  </si>
  <si>
    <t>Tax</t>
  </si>
  <si>
    <t>Net income</t>
  </si>
  <si>
    <t>Change in AR</t>
  </si>
  <si>
    <t>Change in inventories</t>
  </si>
  <si>
    <t>Change in adv to weavers</t>
  </si>
  <si>
    <t>Change in payables</t>
  </si>
  <si>
    <t>Change in unearned revenues</t>
  </si>
  <si>
    <t>Project capex</t>
  </si>
  <si>
    <t>Check</t>
  </si>
  <si>
    <t>Repayment of loans</t>
  </si>
  <si>
    <t>Monthly FCF (pre principal repayment &amp; project capex)</t>
  </si>
  <si>
    <t>CFO + CFI</t>
  </si>
  <si>
    <t>CFO + maintenance capex</t>
  </si>
  <si>
    <t>Maintenance capex</t>
  </si>
  <si>
    <t>CFO + maintenance capex + other financing activities</t>
  </si>
  <si>
    <t>Assume no tax</t>
  </si>
  <si>
    <t>YoY Growth rate</t>
  </si>
  <si>
    <t>Additional direct costs from project</t>
  </si>
  <si>
    <t>Additional overhead from project</t>
  </si>
  <si>
    <t>Colorsilk Enterprise's commitment to Colorsilk Foundation which funds community projects</t>
  </si>
  <si>
    <t>Paid</t>
  </si>
  <si>
    <t>Months where interest only payments</t>
  </si>
  <si>
    <t>Principal Balance</t>
  </si>
  <si>
    <t>Cum. Interest Paid</t>
  </si>
  <si>
    <t>Interest Paid</t>
  </si>
  <si>
    <t>New Model - Interest first, then principal</t>
  </si>
  <si>
    <t>Old Model - Amortized loan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</si>
</sst>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\ mmm"/>
    <numFmt numFmtId="167" formatCode="d\ mmm\ yy"/>
    <numFmt numFmtId="168" formatCode="0.0000"/>
    <numFmt numFmtId="169" formatCode="_-* #,##0_-;\-* #,##0_-;_-* &quot;-&quot;??_-;_-@"/>
    <numFmt numFmtId="170" formatCode="_-&quot;$&quot;* #,##0.00_-;\-&quot;$&quot;* #,##0.00_-;_-&quot;$&quot;* &quot;-&quot;??_-;_-@"/>
    <numFmt numFmtId="171" formatCode="_(&quot;$&quot;\ #,##0_);_(&quot;$&quot;\ \(#,##0\);_(&quot;$&quot;\ &quot;-&quot;??_);_(@_)"/>
    <numFmt numFmtId="172" formatCode="d\ mmm\ yyyy"/>
    <numFmt numFmtId="173" formatCode="&quot;$&quot;#,##0"/>
    <numFmt numFmtId="174" formatCode="###0;###0"/>
    <numFmt numFmtId="175" formatCode="_(#,##0_);_(\(#,##0\);_(&quot;-&quot;??_);_(@_)"/>
    <numFmt numFmtId="176" formatCode="#,##0;#,##0"/>
    <numFmt numFmtId="177" formatCode="#,##0;\(#,##0\);\ \-"/>
    <numFmt numFmtId="178" formatCode="#,##0.00;\(#,##0.00\)"/>
  </numFmts>
  <fonts count="45" x14ac:knownFonts="1">
    <font>
      <sz val="11"/>
      <color rgb="FF000000"/>
      <name val="Calibri"/>
    </font>
    <font>
      <b/>
      <sz val="18"/>
      <color rgb="FFFFFFFF"/>
      <name val="Arial"/>
      <family val="2"/>
    </font>
    <font>
      <sz val="10"/>
      <color rgb="FFFFFFFF"/>
      <name val="Tahoma"/>
      <family val="2"/>
    </font>
    <font>
      <sz val="8"/>
      <color rgb="FFFFFFFF"/>
      <name val="Tahoma"/>
      <family val="2"/>
    </font>
    <font>
      <b/>
      <sz val="11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u/>
      <sz val="11"/>
      <color rgb="FFFFFFFF"/>
      <name val="Calibri"/>
      <family val="2"/>
    </font>
    <font>
      <u/>
      <sz val="11"/>
      <color rgb="FF0563C1"/>
      <name val="Calibri"/>
      <family val="2"/>
    </font>
    <font>
      <sz val="10"/>
      <name val="Tahoma"/>
      <family val="2"/>
    </font>
    <font>
      <b/>
      <sz val="11"/>
      <color rgb="FF000000"/>
      <name val="Calibri"/>
      <family val="2"/>
    </font>
    <font>
      <sz val="11"/>
      <color rgb="FF4472C4"/>
      <name val="Calibri"/>
      <family val="2"/>
    </font>
    <font>
      <u/>
      <sz val="11"/>
      <color rgb="FF0563C1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rgb="FF70AD47"/>
      <name val="Calibri"/>
      <family val="2"/>
    </font>
    <font>
      <sz val="11"/>
      <name val="Arial"/>
      <family val="2"/>
    </font>
    <font>
      <sz val="11"/>
      <color rgb="FF70AD47"/>
      <name val="Arial"/>
      <family val="2"/>
    </font>
    <font>
      <sz val="11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11"/>
      <color rgb="FFFFFFFF"/>
      <name val="Calibri"/>
      <family val="2"/>
    </font>
    <font>
      <u/>
      <sz val="11"/>
      <color rgb="FFFFFFFF"/>
      <name val="Calibri"/>
      <family val="2"/>
    </font>
    <font>
      <b/>
      <sz val="10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name val="Calibri"/>
      <family val="2"/>
    </font>
    <font>
      <b/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003366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Calibri"/>
      <family val="2"/>
    </font>
    <font>
      <b/>
      <sz val="11"/>
      <color rgb="FF003366"/>
      <name val="Calibri"/>
      <family val="2"/>
    </font>
    <font>
      <b/>
      <sz val="11"/>
      <color rgb="FF252525"/>
      <name val="Calibri"/>
      <family val="2"/>
    </font>
    <font>
      <b/>
      <sz val="11"/>
      <color rgb="FF0066CC"/>
      <name val="Calibri"/>
      <family val="2"/>
    </font>
    <font>
      <b/>
      <sz val="11"/>
      <color rgb="FFFF990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4"/>
      <name val="Calibri"/>
      <family val="2"/>
    </font>
    <font>
      <sz val="8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FFFFCC"/>
        <bgColor rgb="FFFFFFCC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 style="medium">
        <color rgb="FF2F549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/>
    <xf numFmtId="0" fontId="8" fillId="0" borderId="0" xfId="0" applyFont="1" applyAlignment="1"/>
    <xf numFmtId="166" fontId="6" fillId="0" borderId="2" xfId="0" applyNumberFormat="1" applyFont="1" applyBorder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3" fontId="11" fillId="3" borderId="6" xfId="0" applyNumberFormat="1" applyFont="1" applyFill="1" applyBorder="1" applyAlignment="1">
      <alignment horizontal="right"/>
    </xf>
    <xf numFmtId="9" fontId="11" fillId="3" borderId="6" xfId="0" applyNumberFormat="1" applyFont="1" applyFill="1" applyBorder="1" applyAlignment="1"/>
    <xf numFmtId="0" fontId="0" fillId="0" borderId="0" xfId="0" applyFont="1" applyAlignment="1">
      <alignment horizontal="right"/>
    </xf>
    <xf numFmtId="0" fontId="14" fillId="0" borderId="0" xfId="0" applyFont="1" applyAlignment="1"/>
    <xf numFmtId="10" fontId="11" fillId="3" borderId="6" xfId="0" applyNumberFormat="1" applyFont="1" applyFill="1" applyBorder="1" applyAlignment="1">
      <alignment horizontal="right"/>
    </xf>
    <xf numFmtId="0" fontId="15" fillId="0" borderId="0" xfId="0" applyFont="1" applyAlignment="1"/>
    <xf numFmtId="14" fontId="11" fillId="3" borderId="6" xfId="0" applyNumberFormat="1" applyFont="1" applyFill="1" applyBorder="1" applyAlignment="1">
      <alignment horizontal="right"/>
    </xf>
    <xf numFmtId="167" fontId="6" fillId="0" borderId="0" xfId="0" applyNumberFormat="1" applyFont="1" applyAlignment="1"/>
    <xf numFmtId="0" fontId="10" fillId="0" borderId="0" xfId="0" applyFont="1" applyAlignment="1"/>
    <xf numFmtId="0" fontId="16" fillId="0" borderId="0" xfId="0" applyFont="1" applyAlignment="1">
      <alignment horizontal="right"/>
    </xf>
    <xf numFmtId="3" fontId="11" fillId="3" borderId="7" xfId="0" applyNumberFormat="1" applyFont="1" applyFill="1" applyBorder="1" applyAlignment="1">
      <alignment horizontal="right"/>
    </xf>
    <xf numFmtId="0" fontId="6" fillId="0" borderId="0" xfId="0" applyFont="1" applyAlignment="1"/>
    <xf numFmtId="3" fontId="17" fillId="0" borderId="8" xfId="0" applyNumberFormat="1" applyFont="1" applyBorder="1" applyAlignment="1">
      <alignment horizontal="right"/>
    </xf>
    <xf numFmtId="168" fontId="0" fillId="0" borderId="0" xfId="0" applyNumberFormat="1" applyFont="1" applyAlignment="1"/>
    <xf numFmtId="10" fontId="17" fillId="0" borderId="8" xfId="0" applyNumberFormat="1" applyFont="1" applyBorder="1" applyAlignment="1">
      <alignment horizontal="right"/>
    </xf>
    <xf numFmtId="1" fontId="15" fillId="0" borderId="0" xfId="0" applyNumberFormat="1" applyFont="1" applyAlignment="1"/>
    <xf numFmtId="169" fontId="18" fillId="0" borderId="0" xfId="0" applyNumberFormat="1" applyFont="1" applyAlignment="1"/>
    <xf numFmtId="3" fontId="18" fillId="0" borderId="0" xfId="0" applyNumberFormat="1" applyFont="1" applyAlignment="1">
      <alignment horizontal="right"/>
    </xf>
    <xf numFmtId="0" fontId="16" fillId="0" borderId="0" xfId="0" applyFont="1" applyAlignment="1"/>
    <xf numFmtId="165" fontId="0" fillId="0" borderId="0" xfId="0" applyNumberFormat="1" applyFont="1" applyAlignment="1"/>
    <xf numFmtId="165" fontId="16" fillId="4" borderId="1" xfId="0" applyNumberFormat="1" applyFont="1" applyFill="1" applyBorder="1" applyAlignment="1"/>
    <xf numFmtId="0" fontId="0" fillId="0" borderId="0" xfId="0" applyFont="1" applyAlignment="1">
      <alignment horizontal="right"/>
    </xf>
    <xf numFmtId="0" fontId="2" fillId="0" borderId="0" xfId="0" applyFont="1" applyAlignment="1"/>
    <xf numFmtId="10" fontId="0" fillId="0" borderId="0" xfId="0" applyNumberFormat="1" applyFont="1" applyAlignment="1"/>
    <xf numFmtId="0" fontId="19" fillId="4" borderId="9" xfId="0" applyFont="1" applyFill="1" applyBorder="1" applyAlignment="1">
      <alignment horizontal="center" wrapText="1"/>
    </xf>
    <xf numFmtId="0" fontId="19" fillId="4" borderId="9" xfId="0" applyFont="1" applyFill="1" applyBorder="1" applyAlignment="1">
      <alignment horizontal="right" wrapText="1"/>
    </xf>
    <xf numFmtId="0" fontId="19" fillId="4" borderId="9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center"/>
    </xf>
    <xf numFmtId="170" fontId="20" fillId="5" borderId="1" xfId="0" applyNumberFormat="1" applyFont="1" applyFill="1" applyBorder="1" applyAlignment="1">
      <alignment horizontal="center"/>
    </xf>
    <xf numFmtId="170" fontId="9" fillId="5" borderId="1" xfId="0" applyNumberFormat="1" applyFont="1" applyFill="1" applyBorder="1" applyAlignment="1">
      <alignment horizontal="center"/>
    </xf>
    <xf numFmtId="164" fontId="20" fillId="5" borderId="1" xfId="0" applyNumberFormat="1" applyFont="1" applyFill="1" applyBorder="1" applyAlignment="1"/>
    <xf numFmtId="171" fontId="9" fillId="0" borderId="0" xfId="0" applyNumberFormat="1" applyFont="1" applyAlignment="1"/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/>
    <xf numFmtId="0" fontId="24" fillId="0" borderId="0" xfId="0" applyFont="1" applyAlignment="1"/>
    <xf numFmtId="0" fontId="25" fillId="0" borderId="0" xfId="0" applyFont="1" applyAlignment="1"/>
    <xf numFmtId="0" fontId="18" fillId="0" borderId="0" xfId="0" applyFont="1" applyAlignment="1"/>
    <xf numFmtId="172" fontId="18" fillId="0" borderId="0" xfId="0" applyNumberFormat="1" applyFont="1" applyAlignment="1"/>
    <xf numFmtId="0" fontId="0" fillId="0" borderId="0" xfId="0" applyFont="1" applyAlignment="1">
      <alignment horizontal="left"/>
    </xf>
    <xf numFmtId="173" fontId="18" fillId="0" borderId="0" xfId="0" applyNumberFormat="1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6" fillId="0" borderId="0" xfId="0" applyNumberFormat="1" applyFont="1" applyAlignment="1"/>
    <xf numFmtId="172" fontId="6" fillId="0" borderId="0" xfId="0" applyNumberFormat="1" applyFont="1" applyAlignment="1"/>
    <xf numFmtId="173" fontId="0" fillId="0" borderId="0" xfId="0" applyNumberFormat="1" applyFont="1" applyAlignment="1">
      <alignment horizontal="right"/>
    </xf>
    <xf numFmtId="173" fontId="0" fillId="0" borderId="0" xfId="0" applyNumberFormat="1" applyFont="1" applyAlignment="1"/>
    <xf numFmtId="173" fontId="6" fillId="0" borderId="0" xfId="0" applyNumberFormat="1" applyFont="1"/>
    <xf numFmtId="0" fontId="11" fillId="3" borderId="10" xfId="0" applyFont="1" applyFill="1" applyBorder="1" applyAlignment="1"/>
    <xf numFmtId="0" fontId="0" fillId="0" borderId="11" xfId="0" applyFont="1" applyBorder="1" applyAlignment="1"/>
    <xf numFmtId="0" fontId="0" fillId="0" borderId="0" xfId="0" applyFont="1" applyAlignment="1"/>
    <xf numFmtId="0" fontId="10" fillId="0" borderId="0" xfId="0" applyFont="1" applyAlignment="1">
      <alignment horizontal="left"/>
    </xf>
    <xf numFmtId="0" fontId="0" fillId="0" borderId="12" xfId="0" applyFont="1" applyBorder="1" applyAlignment="1"/>
    <xf numFmtId="0" fontId="26" fillId="0" borderId="0" xfId="0" applyFont="1" applyAlignment="1">
      <alignment horizontal="left"/>
    </xf>
    <xf numFmtId="0" fontId="11" fillId="3" borderId="13" xfId="0" applyFont="1" applyFill="1" applyBorder="1" applyAlignment="1"/>
    <xf numFmtId="0" fontId="0" fillId="0" borderId="11" xfId="0" applyFont="1" applyBorder="1" applyAlignment="1"/>
    <xf numFmtId="0" fontId="27" fillId="0" borderId="0" xfId="0" applyFont="1" applyAlignment="1">
      <alignment horizontal="left"/>
    </xf>
    <xf numFmtId="0" fontId="23" fillId="8" borderId="1" xfId="0" applyFont="1" applyFill="1" applyBorder="1" applyAlignment="1"/>
    <xf numFmtId="0" fontId="28" fillId="8" borderId="1" xfId="0" applyFont="1" applyFill="1" applyBorder="1" applyAlignment="1"/>
    <xf numFmtId="0" fontId="29" fillId="8" borderId="1" xfId="0" applyFont="1" applyFill="1" applyBorder="1" applyAlignment="1"/>
    <xf numFmtId="0" fontId="10" fillId="0" borderId="14" xfId="0" applyFont="1" applyBorder="1" applyAlignment="1"/>
    <xf numFmtId="174" fontId="10" fillId="8" borderId="1" xfId="0" applyNumberFormat="1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32" fillId="2" borderId="1" xfId="0" applyFont="1" applyFill="1" applyBorder="1" applyAlignment="1">
      <alignment horizontal="left" vertical="top"/>
    </xf>
    <xf numFmtId="0" fontId="0" fillId="8" borderId="1" xfId="0" applyFont="1" applyFill="1" applyBorder="1" applyAlignment="1">
      <alignment horizontal="left" vertical="top"/>
    </xf>
    <xf numFmtId="175" fontId="11" fillId="0" borderId="0" xfId="0" applyNumberFormat="1" applyFont="1" applyAlignment="1">
      <alignment horizontal="left" vertical="top"/>
    </xf>
    <xf numFmtId="9" fontId="0" fillId="0" borderId="0" xfId="0" applyNumberFormat="1" applyFont="1" applyAlignment="1"/>
    <xf numFmtId="175" fontId="10" fillId="0" borderId="0" xfId="0" applyNumberFormat="1" applyFont="1" applyAlignment="1">
      <alignment horizontal="left"/>
    </xf>
    <xf numFmtId="0" fontId="21" fillId="2" borderId="1" xfId="0" applyFont="1" applyFill="1" applyBorder="1" applyAlignment="1">
      <alignment horizontal="left" vertical="top"/>
    </xf>
    <xf numFmtId="175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right"/>
    </xf>
    <xf numFmtId="0" fontId="25" fillId="8" borderId="1" xfId="0" applyFont="1" applyFill="1" applyBorder="1" applyAlignment="1">
      <alignment horizontal="left" vertical="top"/>
    </xf>
    <xf numFmtId="176" fontId="0" fillId="0" borderId="0" xfId="0" applyNumberFormat="1" applyFont="1" applyAlignment="1"/>
    <xf numFmtId="0" fontId="10" fillId="0" borderId="0" xfId="0" applyFont="1" applyAlignment="1">
      <alignment vertical="top"/>
    </xf>
    <xf numFmtId="174" fontId="34" fillId="8" borderId="1" xfId="0" applyNumberFormat="1" applyFont="1" applyFill="1" applyBorder="1" applyAlignment="1">
      <alignment horizontal="center" vertical="top"/>
    </xf>
    <xf numFmtId="0" fontId="35" fillId="8" borderId="1" xfId="0" applyFont="1" applyFill="1" applyBorder="1" applyAlignment="1">
      <alignment horizontal="left" vertical="center"/>
    </xf>
    <xf numFmtId="0" fontId="25" fillId="8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vertical="center"/>
    </xf>
    <xf numFmtId="175" fontId="15" fillId="0" borderId="0" xfId="0" applyNumberFormat="1" applyFont="1" applyAlignment="1">
      <alignment horizontal="left" vertical="top"/>
    </xf>
    <xf numFmtId="0" fontId="18" fillId="2" borderId="1" xfId="0" applyFont="1" applyFill="1" applyBorder="1" applyAlignment="1"/>
    <xf numFmtId="0" fontId="37" fillId="8" borderId="1" xfId="0" applyFont="1" applyFill="1" applyBorder="1" applyAlignment="1"/>
    <xf numFmtId="177" fontId="15" fillId="8" borderId="1" xfId="0" applyNumberFormat="1" applyFont="1" applyFill="1" applyBorder="1" applyAlignment="1"/>
    <xf numFmtId="177" fontId="25" fillId="8" borderId="1" xfId="0" applyNumberFormat="1" applyFont="1" applyFill="1" applyBorder="1" applyAlignment="1"/>
    <xf numFmtId="0" fontId="18" fillId="8" borderId="1" xfId="0" applyFont="1" applyFill="1" applyBorder="1" applyAlignment="1"/>
    <xf numFmtId="177" fontId="18" fillId="8" borderId="1" xfId="0" applyNumberFormat="1" applyFont="1" applyFill="1" applyBorder="1" applyAlignment="1"/>
    <xf numFmtId="0" fontId="18" fillId="8" borderId="1" xfId="0" applyFont="1" applyFill="1" applyBorder="1" applyAlignment="1">
      <alignment horizontal="left"/>
    </xf>
    <xf numFmtId="177" fontId="11" fillId="8" borderId="1" xfId="0" applyNumberFormat="1" applyFont="1" applyFill="1" applyBorder="1" applyAlignment="1"/>
    <xf numFmtId="177" fontId="11" fillId="3" borderId="1" xfId="0" applyNumberFormat="1" applyFont="1" applyFill="1" applyBorder="1" applyAlignment="1"/>
    <xf numFmtId="177" fontId="0" fillId="0" borderId="0" xfId="0" applyNumberFormat="1" applyFont="1" applyAlignment="1"/>
    <xf numFmtId="0" fontId="25" fillId="8" borderId="1" xfId="0" applyFont="1" applyFill="1" applyBorder="1" applyAlignment="1"/>
    <xf numFmtId="0" fontId="38" fillId="8" borderId="1" xfId="0" applyFont="1" applyFill="1" applyBorder="1" applyAlignment="1"/>
    <xf numFmtId="177" fontId="25" fillId="8" borderId="16" xfId="0" applyNumberFormat="1" applyFont="1" applyFill="1" applyBorder="1" applyAlignment="1"/>
    <xf numFmtId="175" fontId="0" fillId="0" borderId="15" xfId="0" applyNumberFormat="1" applyFont="1" applyBorder="1" applyAlignment="1">
      <alignment horizontal="left" vertical="top"/>
    </xf>
    <xf numFmtId="0" fontId="25" fillId="8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left" vertical="top"/>
    </xf>
    <xf numFmtId="175" fontId="18" fillId="0" borderId="0" xfId="0" applyNumberFormat="1" applyFont="1" applyAlignment="1">
      <alignment horizontal="left" vertical="top"/>
    </xf>
    <xf numFmtId="175" fontId="0" fillId="0" borderId="0" xfId="0" applyNumberFormat="1" applyFont="1" applyAlignment="1"/>
    <xf numFmtId="178" fontId="18" fillId="8" borderId="1" xfId="0" applyNumberFormat="1" applyFont="1" applyFill="1" applyBorder="1" applyAlignment="1"/>
    <xf numFmtId="0" fontId="38" fillId="8" borderId="1" xfId="0" applyFont="1" applyFill="1" applyBorder="1" applyAlignment="1">
      <alignment horizontal="left" vertical="top"/>
    </xf>
    <xf numFmtId="175" fontId="25" fillId="0" borderId="14" xfId="0" applyNumberFormat="1" applyFont="1" applyBorder="1" applyAlignment="1">
      <alignment horizontal="left" vertical="top"/>
    </xf>
    <xf numFmtId="0" fontId="39" fillId="0" borderId="0" xfId="0" applyFont="1" applyAlignment="1"/>
    <xf numFmtId="177" fontId="25" fillId="8" borderId="17" xfId="0" applyNumberFormat="1" applyFont="1" applyFill="1" applyBorder="1" applyAlignment="1"/>
    <xf numFmtId="0" fontId="0" fillId="8" borderId="1" xfId="0" applyFont="1" applyFill="1" applyBorder="1" applyAlignment="1"/>
    <xf numFmtId="0" fontId="10" fillId="8" borderId="1" xfId="0" applyFont="1" applyFill="1" applyBorder="1" applyAlignment="1">
      <alignment horizontal="left" vertical="top"/>
    </xf>
    <xf numFmtId="175" fontId="11" fillId="3" borderId="1" xfId="0" applyNumberFormat="1" applyFont="1" applyFill="1" applyBorder="1" applyAlignment="1">
      <alignment horizontal="left" vertical="top"/>
    </xf>
    <xf numFmtId="175" fontId="0" fillId="0" borderId="0" xfId="0" applyNumberFormat="1" applyFont="1" applyAlignment="1">
      <alignment horizontal="left" vertical="top"/>
    </xf>
    <xf numFmtId="0" fontId="27" fillId="8" borderId="1" xfId="0" applyFont="1" applyFill="1" applyBorder="1" applyAlignment="1">
      <alignment horizontal="left" vertical="top"/>
    </xf>
    <xf numFmtId="175" fontId="25" fillId="0" borderId="15" xfId="0" applyNumberFormat="1" applyFont="1" applyBorder="1" applyAlignment="1">
      <alignment horizontal="left" vertical="top"/>
    </xf>
    <xf numFmtId="175" fontId="10" fillId="0" borderId="18" xfId="0" applyNumberFormat="1" applyFont="1" applyBorder="1" applyAlignment="1">
      <alignment horizontal="left" vertical="top"/>
    </xf>
    <xf numFmtId="0" fontId="9" fillId="10" borderId="1" xfId="0" applyFont="1" applyFill="1" applyBorder="1" applyAlignment="1"/>
    <xf numFmtId="177" fontId="11" fillId="8" borderId="5" xfId="0" applyNumberFormat="1" applyFont="1" applyFill="1" applyBorder="1" applyAlignment="1"/>
    <xf numFmtId="177" fontId="18" fillId="8" borderId="5" xfId="0" applyNumberFormat="1" applyFont="1" applyFill="1" applyBorder="1" applyAlignment="1"/>
    <xf numFmtId="0" fontId="6" fillId="8" borderId="5" xfId="0" applyFont="1" applyFill="1" applyBorder="1" applyAlignment="1">
      <alignment horizontal="left"/>
    </xf>
    <xf numFmtId="0" fontId="41" fillId="0" borderId="0" xfId="0" applyFont="1" applyAlignment="1"/>
    <xf numFmtId="0" fontId="0" fillId="8" borderId="5" xfId="0" applyFont="1" applyFill="1" applyBorder="1" applyAlignment="1">
      <alignment horizontal="left" vertical="top"/>
    </xf>
    <xf numFmtId="178" fontId="42" fillId="8" borderId="1" xfId="0" applyNumberFormat="1" applyFont="1" applyFill="1" applyBorder="1" applyAlignment="1"/>
    <xf numFmtId="0" fontId="0" fillId="0" borderId="0" xfId="0" applyFont="1" applyFill="1" applyAlignment="1"/>
    <xf numFmtId="0" fontId="41" fillId="0" borderId="0" xfId="0" applyFont="1" applyFill="1" applyAlignment="1"/>
    <xf numFmtId="0" fontId="4" fillId="0" borderId="0" xfId="0" applyFont="1" applyFill="1" applyAlignment="1"/>
    <xf numFmtId="0" fontId="6" fillId="0" borderId="0" xfId="0" applyFont="1" applyFill="1" applyAlignment="1"/>
    <xf numFmtId="3" fontId="6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/>
    <xf numFmtId="9" fontId="4" fillId="0" borderId="1" xfId="0" applyNumberFormat="1" applyFont="1" applyFill="1" applyBorder="1" applyAlignment="1"/>
    <xf numFmtId="0" fontId="4" fillId="0" borderId="0" xfId="0" applyFont="1" applyFill="1" applyAlignment="1">
      <alignment horizontal="right"/>
    </xf>
    <xf numFmtId="175" fontId="0" fillId="0" borderId="0" xfId="0" applyNumberFormat="1" applyFont="1" applyFill="1" applyAlignment="1"/>
    <xf numFmtId="175" fontId="43" fillId="0" borderId="0" xfId="0" applyNumberFormat="1" applyFont="1" applyFill="1" applyAlignment="1"/>
    <xf numFmtId="175" fontId="0" fillId="0" borderId="20" xfId="0" applyNumberFormat="1" applyFont="1" applyFill="1" applyBorder="1" applyAlignment="1"/>
    <xf numFmtId="175" fontId="10" fillId="0" borderId="19" xfId="0" applyNumberFormat="1" applyFont="1" applyFill="1" applyBorder="1" applyAlignment="1"/>
    <xf numFmtId="175" fontId="10" fillId="0" borderId="21" xfId="0" applyNumberFormat="1" applyFont="1" applyFill="1" applyBorder="1" applyAlignment="1"/>
    <xf numFmtId="0" fontId="27" fillId="8" borderId="1" xfId="0" applyFont="1" applyFill="1" applyBorder="1" applyAlignment="1">
      <alignment horizontal="left" vertical="top" indent="1"/>
    </xf>
    <xf numFmtId="10" fontId="1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0" fontId="10" fillId="0" borderId="0" xfId="0" applyNumberFormat="1" applyFont="1" applyFill="1" applyAlignment="1">
      <alignment horizontal="right"/>
    </xf>
    <xf numFmtId="176" fontId="27" fillId="0" borderId="0" xfId="0" applyNumberFormat="1" applyFont="1" applyAlignment="1">
      <alignment horizontal="left" indent="1"/>
    </xf>
    <xf numFmtId="0" fontId="41" fillId="8" borderId="5" xfId="0" applyFont="1" applyFill="1" applyBorder="1" applyAlignment="1">
      <alignment horizontal="left" vertical="top"/>
    </xf>
    <xf numFmtId="175" fontId="0" fillId="0" borderId="5" xfId="0" applyNumberFormat="1" applyFont="1" applyFill="1" applyBorder="1" applyAlignment="1"/>
    <xf numFmtId="0" fontId="27" fillId="8" borderId="5" xfId="0" applyFont="1" applyFill="1" applyBorder="1" applyAlignment="1">
      <alignment horizontal="left" vertical="top" indent="1"/>
    </xf>
    <xf numFmtId="10" fontId="41" fillId="0" borderId="0" xfId="0" applyNumberFormat="1" applyFont="1" applyAlignment="1">
      <alignment horizontal="right"/>
    </xf>
    <xf numFmtId="175" fontId="18" fillId="0" borderId="0" xfId="0" applyNumberFormat="1" applyFont="1" applyFill="1" applyAlignment="1">
      <alignment horizontal="left" vertical="top"/>
    </xf>
    <xf numFmtId="175" fontId="6" fillId="0" borderId="0" xfId="0" applyNumberFormat="1" applyFont="1" applyAlignment="1">
      <alignment horizontal="left" vertical="top"/>
    </xf>
    <xf numFmtId="175" fontId="6" fillId="0" borderId="1" xfId="0" applyNumberFormat="1" applyFont="1" applyFill="1" applyBorder="1" applyAlignment="1">
      <alignment horizontal="left" vertical="top"/>
    </xf>
    <xf numFmtId="175" fontId="6" fillId="0" borderId="0" xfId="0" applyNumberFormat="1" applyFont="1" applyFill="1" applyAlignment="1">
      <alignment horizontal="left" vertical="top"/>
    </xf>
    <xf numFmtId="175" fontId="15" fillId="0" borderId="0" xfId="0" applyNumberFormat="1" applyFont="1" applyFill="1" applyAlignment="1">
      <alignment horizontal="left" vertical="top"/>
    </xf>
    <xf numFmtId="177" fontId="11" fillId="0" borderId="1" xfId="0" applyNumberFormat="1" applyFont="1" applyFill="1" applyBorder="1" applyAlignment="1"/>
    <xf numFmtId="177" fontId="11" fillId="0" borderId="5" xfId="0" applyNumberFormat="1" applyFont="1" applyFill="1" applyBorder="1" applyAlignment="1"/>
    <xf numFmtId="177" fontId="25" fillId="0" borderId="1" xfId="0" applyNumberFormat="1" applyFont="1" applyFill="1" applyBorder="1" applyAlignment="1"/>
    <xf numFmtId="177" fontId="6" fillId="8" borderId="1" xfId="0" applyNumberFormat="1" applyFont="1" applyFill="1" applyBorder="1" applyAlignment="1"/>
    <xf numFmtId="177" fontId="6" fillId="0" borderId="5" xfId="0" applyNumberFormat="1" applyFont="1" applyFill="1" applyBorder="1" applyAlignment="1"/>
    <xf numFmtId="0" fontId="40" fillId="0" borderId="0" xfId="0" applyFont="1" applyFill="1" applyAlignment="1"/>
    <xf numFmtId="0" fontId="42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30" fillId="9" borderId="3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0" fontId="33" fillId="9" borderId="3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wrapText="1"/>
    </xf>
    <xf numFmtId="0" fontId="9" fillId="11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43" fontId="44" fillId="0" borderId="0" xfId="0" applyNumberFormat="1" applyFont="1" applyAlignment="1">
      <alignment vertical="center"/>
    </xf>
    <xf numFmtId="165" fontId="20" fillId="0" borderId="0" xfId="0" applyNumberFormat="1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1">
    <dxf>
      <font>
        <color rgb="FF969696"/>
      </font>
      <fill>
        <patternFill patternType="none"/>
      </fill>
      <alignment wrapTex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257175</xdr:colOff>
      <xdr:row>52</xdr:row>
      <xdr:rowOff>114300</xdr:rowOff>
    </xdr:to>
    <xdr:sp macro="" textlink="">
      <xdr:nvSpPr>
        <xdr:cNvPr id="1028" name="Rectangle 4" hidden="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257175</xdr:colOff>
      <xdr:row>52</xdr:row>
      <xdr:rowOff>114300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204788</xdr:colOff>
      <xdr:row>52</xdr:row>
      <xdr:rowOff>114300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204788</xdr:colOff>
      <xdr:row>52</xdr:row>
      <xdr:rowOff>114300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4DCC626B-7041-4567-8206-1F5312717E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352425</xdr:colOff>
      <xdr:row>52</xdr:row>
      <xdr:rowOff>114300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352425</xdr:colOff>
      <xdr:row>52</xdr:row>
      <xdr:rowOff>114300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314325</xdr:colOff>
      <xdr:row>52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314325</xdr:colOff>
      <xdr:row>52</xdr:row>
      <xdr:rowOff>114300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97BAF754-DA97-4989-A4EB-D7690DBEB9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showGridLines="0" workbookViewId="0">
      <selection activeCell="A2" sqref="A2"/>
    </sheetView>
  </sheetViews>
  <sheetFormatPr defaultColWidth="14.3984375" defaultRowHeight="15" customHeight="1" x14ac:dyDescent="0.45"/>
  <cols>
    <col min="1" max="1" width="3.86328125" customWidth="1"/>
    <col min="2" max="2" width="8.73046875" customWidth="1"/>
    <col min="3" max="3" width="21.86328125" customWidth="1"/>
    <col min="4" max="7" width="8.73046875" customWidth="1"/>
    <col min="8" max="8" width="11.265625" customWidth="1"/>
    <col min="9" max="9" width="41.73046875" customWidth="1"/>
    <col min="10" max="26" width="8.73046875" customWidth="1"/>
  </cols>
  <sheetData>
    <row r="1" spans="1:9" ht="14.25" customHeight="1" x14ac:dyDescent="0.45">
      <c r="A1" s="1"/>
      <c r="B1" s="2" t="s">
        <v>1</v>
      </c>
      <c r="C1" s="3"/>
      <c r="D1" s="3"/>
      <c r="E1" s="3"/>
      <c r="F1" s="3"/>
      <c r="H1" s="5" t="s">
        <v>2</v>
      </c>
    </row>
    <row r="2" spans="1:9" ht="14.25" customHeight="1" x14ac:dyDescent="0.45">
      <c r="A2" s="1"/>
      <c r="B2" s="1">
        <v>1</v>
      </c>
      <c r="C2" s="6" t="s">
        <v>0</v>
      </c>
      <c r="H2" s="7" t="s">
        <v>5</v>
      </c>
      <c r="I2" s="7" t="s">
        <v>6</v>
      </c>
    </row>
    <row r="3" spans="1:9" ht="14.25" customHeight="1" x14ac:dyDescent="0.45">
      <c r="A3" s="1"/>
      <c r="B3" s="1">
        <v>2</v>
      </c>
      <c r="C3" s="6" t="s">
        <v>7</v>
      </c>
      <c r="H3" s="7" t="s">
        <v>8</v>
      </c>
      <c r="I3" s="7" t="s">
        <v>9</v>
      </c>
    </row>
    <row r="4" spans="1:9" ht="14.25" customHeight="1" x14ac:dyDescent="0.45">
      <c r="A4" s="1"/>
      <c r="B4" s="1">
        <v>3</v>
      </c>
      <c r="C4" s="8" t="s">
        <v>10</v>
      </c>
      <c r="H4" s="7" t="s">
        <v>11</v>
      </c>
      <c r="I4" s="7" t="s">
        <v>12</v>
      </c>
    </row>
    <row r="5" spans="1:9" ht="14.25" customHeight="1" x14ac:dyDescent="0.45">
      <c r="A5" s="1"/>
      <c r="B5" s="1">
        <v>4</v>
      </c>
      <c r="C5" s="6" t="s">
        <v>13</v>
      </c>
      <c r="H5" s="7" t="s">
        <v>14</v>
      </c>
      <c r="I5" s="7" t="s">
        <v>15</v>
      </c>
    </row>
    <row r="6" spans="1:9" ht="14.25" customHeight="1" x14ac:dyDescent="0.45">
      <c r="A6" s="1"/>
      <c r="B6" s="1">
        <v>5</v>
      </c>
      <c r="C6" s="6" t="s">
        <v>16</v>
      </c>
      <c r="H6" s="9">
        <v>43038</v>
      </c>
      <c r="I6" s="7" t="s">
        <v>17</v>
      </c>
    </row>
    <row r="7" spans="1:9" ht="14.25" customHeight="1" x14ac:dyDescent="0.45">
      <c r="A7" s="1"/>
      <c r="B7" s="1">
        <v>6</v>
      </c>
      <c r="C7" s="6" t="s">
        <v>18</v>
      </c>
    </row>
    <row r="8" spans="1:9" ht="14.25" customHeight="1" x14ac:dyDescent="0.45">
      <c r="A8" s="1"/>
      <c r="C8" s="1"/>
    </row>
    <row r="9" spans="1:9" ht="14.25" customHeight="1" x14ac:dyDescent="0.45">
      <c r="A9" s="1"/>
      <c r="C9" s="1"/>
    </row>
    <row r="10" spans="1:9" ht="14.25" customHeight="1" x14ac:dyDescent="0.45">
      <c r="A10" s="1"/>
      <c r="B10" s="1" t="s">
        <v>19</v>
      </c>
      <c r="C10" s="12" t="s">
        <v>20</v>
      </c>
    </row>
    <row r="11" spans="1:9" ht="14.25" customHeight="1" x14ac:dyDescent="0.45">
      <c r="A11" s="1"/>
      <c r="C11" s="18" t="s">
        <v>23</v>
      </c>
    </row>
    <row r="12" spans="1:9" ht="14.25" customHeight="1" x14ac:dyDescent="0.45">
      <c r="A12" s="1"/>
      <c r="C12" s="1" t="s">
        <v>26</v>
      </c>
    </row>
    <row r="13" spans="1:9" ht="14.25" customHeight="1" x14ac:dyDescent="0.45">
      <c r="A13" s="1"/>
      <c r="C13" s="22" t="s">
        <v>27</v>
      </c>
    </row>
    <row r="14" spans="1:9" ht="14.25" customHeight="1" x14ac:dyDescent="0.45">
      <c r="A14" s="1"/>
      <c r="C14" s="1"/>
    </row>
    <row r="15" spans="1:9" ht="14.25" customHeight="1" x14ac:dyDescent="0.45">
      <c r="A15" s="1"/>
      <c r="B15" s="5" t="s">
        <v>30</v>
      </c>
      <c r="C15" s="1"/>
    </row>
    <row r="16" spans="1:9" ht="14.25" customHeight="1" x14ac:dyDescent="0.45">
      <c r="A16" s="1"/>
      <c r="B16" s="24">
        <v>43004</v>
      </c>
      <c r="C16" s="25" t="s">
        <v>34</v>
      </c>
    </row>
    <row r="17" spans="1:3" ht="14.25" customHeight="1" x14ac:dyDescent="0.45">
      <c r="A17" s="1"/>
      <c r="C17" s="13" t="s">
        <v>35</v>
      </c>
    </row>
    <row r="18" spans="1:3" ht="14.25" customHeight="1" x14ac:dyDescent="0.45">
      <c r="A18" s="1"/>
      <c r="C18" s="13" t="s">
        <v>36</v>
      </c>
    </row>
    <row r="19" spans="1:3" ht="14.25" customHeight="1" x14ac:dyDescent="0.45">
      <c r="A19" s="1"/>
      <c r="C19" s="1"/>
    </row>
    <row r="20" spans="1:3" ht="14.25" customHeight="1" x14ac:dyDescent="0.45">
      <c r="A20" s="1"/>
      <c r="B20" s="24">
        <v>42998</v>
      </c>
      <c r="C20" s="25" t="s">
        <v>37</v>
      </c>
    </row>
    <row r="21" spans="1:3" ht="14.25" customHeight="1" x14ac:dyDescent="0.45">
      <c r="A21" s="1"/>
      <c r="C21" s="13" t="s">
        <v>38</v>
      </c>
    </row>
    <row r="22" spans="1:3" ht="14.25" customHeight="1" x14ac:dyDescent="0.45">
      <c r="A22" s="1"/>
      <c r="C22" s="13" t="s">
        <v>39</v>
      </c>
    </row>
    <row r="23" spans="1:3" ht="14.25" customHeight="1" x14ac:dyDescent="0.45">
      <c r="A23" s="1"/>
      <c r="C23" s="1"/>
    </row>
    <row r="24" spans="1:3" ht="14.25" customHeight="1" x14ac:dyDescent="0.45">
      <c r="A24" s="1"/>
      <c r="C24" s="1"/>
    </row>
    <row r="25" spans="1:3" ht="14.25" customHeight="1" x14ac:dyDescent="0.45">
      <c r="A25" s="1"/>
      <c r="C25" s="1"/>
    </row>
    <row r="26" spans="1:3" ht="14.25" customHeight="1" x14ac:dyDescent="0.45">
      <c r="A26" s="1"/>
      <c r="C26" s="1"/>
    </row>
    <row r="27" spans="1:3" ht="14.25" customHeight="1" x14ac:dyDescent="0.45">
      <c r="A27" s="1"/>
      <c r="C27" s="1"/>
    </row>
    <row r="28" spans="1:3" ht="14.25" customHeight="1" x14ac:dyDescent="0.45">
      <c r="A28" s="1"/>
      <c r="C28" s="1"/>
    </row>
    <row r="29" spans="1:3" ht="14.25" customHeight="1" x14ac:dyDescent="0.45">
      <c r="A29" s="1"/>
      <c r="C29" s="1"/>
    </row>
    <row r="30" spans="1:3" ht="14.25" customHeight="1" x14ac:dyDescent="0.45">
      <c r="A30" s="1"/>
      <c r="C30" s="1"/>
    </row>
    <row r="31" spans="1:3" ht="14.25" customHeight="1" x14ac:dyDescent="0.45">
      <c r="A31" s="1"/>
      <c r="C31" s="1"/>
    </row>
    <row r="32" spans="1:3" ht="14.25" customHeight="1" x14ac:dyDescent="0.45">
      <c r="A32" s="1"/>
      <c r="C32" s="1"/>
    </row>
    <row r="33" spans="1:3" ht="14.25" customHeight="1" x14ac:dyDescent="0.45">
      <c r="A33" s="1"/>
      <c r="C33" s="1"/>
    </row>
    <row r="34" spans="1:3" ht="14.25" customHeight="1" x14ac:dyDescent="0.45">
      <c r="A34" s="1"/>
      <c r="C34" s="1"/>
    </row>
    <row r="35" spans="1:3" ht="14.25" customHeight="1" x14ac:dyDescent="0.45">
      <c r="A35" s="1"/>
      <c r="C35" s="1"/>
    </row>
    <row r="36" spans="1:3" ht="14.25" customHeight="1" x14ac:dyDescent="0.45">
      <c r="A36" s="1"/>
      <c r="C36" s="1"/>
    </row>
    <row r="37" spans="1:3" ht="14.25" customHeight="1" x14ac:dyDescent="0.45">
      <c r="A37" s="1"/>
      <c r="C37" s="1"/>
    </row>
    <row r="38" spans="1:3" ht="14.25" customHeight="1" x14ac:dyDescent="0.45">
      <c r="A38" s="1"/>
      <c r="C38" s="1"/>
    </row>
    <row r="39" spans="1:3" ht="14.25" customHeight="1" x14ac:dyDescent="0.45">
      <c r="A39" s="1"/>
      <c r="C39" s="1"/>
    </row>
    <row r="40" spans="1:3" ht="14.25" customHeight="1" x14ac:dyDescent="0.45">
      <c r="A40" s="1"/>
      <c r="C40" s="1"/>
    </row>
    <row r="41" spans="1:3" ht="14.25" customHeight="1" x14ac:dyDescent="0.45">
      <c r="A41" s="1"/>
      <c r="C41" s="1"/>
    </row>
    <row r="42" spans="1:3" ht="14.25" customHeight="1" x14ac:dyDescent="0.45">
      <c r="A42" s="1"/>
      <c r="C42" s="1"/>
    </row>
    <row r="43" spans="1:3" ht="14.25" customHeight="1" x14ac:dyDescent="0.45">
      <c r="A43" s="1"/>
      <c r="C43" s="1"/>
    </row>
    <row r="44" spans="1:3" ht="14.25" customHeight="1" x14ac:dyDescent="0.45">
      <c r="A44" s="1"/>
      <c r="C44" s="1"/>
    </row>
    <row r="45" spans="1:3" ht="14.25" customHeight="1" x14ac:dyDescent="0.45">
      <c r="A45" s="1"/>
      <c r="C45" s="1"/>
    </row>
    <row r="46" spans="1:3" ht="14.25" customHeight="1" x14ac:dyDescent="0.45">
      <c r="A46" s="1"/>
      <c r="C46" s="1"/>
    </row>
    <row r="47" spans="1:3" ht="14.25" customHeight="1" x14ac:dyDescent="0.45">
      <c r="A47" s="1"/>
      <c r="C47" s="1"/>
    </row>
    <row r="48" spans="1:3" ht="14.25" customHeight="1" x14ac:dyDescent="0.45">
      <c r="A48" s="1"/>
      <c r="C48" s="1"/>
    </row>
    <row r="49" spans="1:3" ht="14.25" customHeight="1" x14ac:dyDescent="0.45">
      <c r="A49" s="1"/>
      <c r="C49" s="1"/>
    </row>
    <row r="50" spans="1:3" ht="14.25" customHeight="1" x14ac:dyDescent="0.45">
      <c r="A50" s="1"/>
      <c r="C50" s="1"/>
    </row>
    <row r="51" spans="1:3" ht="14.25" customHeight="1" x14ac:dyDescent="0.45">
      <c r="A51" s="1"/>
      <c r="C51" s="1"/>
    </row>
    <row r="52" spans="1:3" ht="14.25" customHeight="1" x14ac:dyDescent="0.45">
      <c r="A52" s="1"/>
      <c r="C52" s="1"/>
    </row>
    <row r="53" spans="1:3" ht="14.25" customHeight="1" x14ac:dyDescent="0.45">
      <c r="A53" s="1"/>
      <c r="C53" s="1"/>
    </row>
    <row r="54" spans="1:3" ht="14.25" customHeight="1" x14ac:dyDescent="0.45">
      <c r="A54" s="1"/>
      <c r="C54" s="1"/>
    </row>
    <row r="55" spans="1:3" ht="14.25" customHeight="1" x14ac:dyDescent="0.45">
      <c r="A55" s="1"/>
      <c r="C55" s="1"/>
    </row>
    <row r="56" spans="1:3" ht="14.25" customHeight="1" x14ac:dyDescent="0.45">
      <c r="A56" s="1"/>
      <c r="C56" s="1"/>
    </row>
    <row r="57" spans="1:3" ht="14.25" customHeight="1" x14ac:dyDescent="0.45">
      <c r="A57" s="1"/>
      <c r="C57" s="1"/>
    </row>
    <row r="58" spans="1:3" ht="14.25" customHeight="1" x14ac:dyDescent="0.45">
      <c r="A58" s="1"/>
      <c r="C58" s="1"/>
    </row>
    <row r="59" spans="1:3" ht="14.25" customHeight="1" x14ac:dyDescent="0.45">
      <c r="A59" s="1"/>
      <c r="C59" s="1"/>
    </row>
    <row r="60" spans="1:3" ht="14.25" customHeight="1" x14ac:dyDescent="0.45">
      <c r="A60" s="1"/>
      <c r="C60" s="1"/>
    </row>
    <row r="61" spans="1:3" ht="14.25" customHeight="1" x14ac:dyDescent="0.45">
      <c r="A61" s="1"/>
      <c r="C61" s="1"/>
    </row>
    <row r="62" spans="1:3" ht="14.25" customHeight="1" x14ac:dyDescent="0.45">
      <c r="A62" s="1"/>
      <c r="C62" s="1"/>
    </row>
    <row r="63" spans="1:3" ht="14.25" customHeight="1" x14ac:dyDescent="0.45">
      <c r="A63" s="1"/>
      <c r="C63" s="1"/>
    </row>
    <row r="64" spans="1:3" ht="14.25" customHeight="1" x14ac:dyDescent="0.45">
      <c r="A64" s="1"/>
      <c r="C64" s="1"/>
    </row>
    <row r="65" spans="1:3" ht="14.25" customHeight="1" x14ac:dyDescent="0.45">
      <c r="A65" s="1"/>
      <c r="C65" s="1"/>
    </row>
    <row r="66" spans="1:3" ht="14.25" customHeight="1" x14ac:dyDescent="0.45">
      <c r="A66" s="1"/>
      <c r="C66" s="1"/>
    </row>
    <row r="67" spans="1:3" ht="14.25" customHeight="1" x14ac:dyDescent="0.45">
      <c r="A67" s="1"/>
      <c r="C67" s="1"/>
    </row>
    <row r="68" spans="1:3" ht="14.25" customHeight="1" x14ac:dyDescent="0.45">
      <c r="A68" s="1"/>
      <c r="C68" s="1"/>
    </row>
    <row r="69" spans="1:3" ht="14.25" customHeight="1" x14ac:dyDescent="0.45">
      <c r="A69" s="1"/>
      <c r="C69" s="1"/>
    </row>
    <row r="70" spans="1:3" ht="14.25" customHeight="1" x14ac:dyDescent="0.45">
      <c r="A70" s="1"/>
      <c r="C70" s="1"/>
    </row>
    <row r="71" spans="1:3" ht="14.25" customHeight="1" x14ac:dyDescent="0.45">
      <c r="A71" s="1"/>
      <c r="C71" s="1"/>
    </row>
    <row r="72" spans="1:3" ht="14.25" customHeight="1" x14ac:dyDescent="0.45">
      <c r="A72" s="1"/>
      <c r="C72" s="1"/>
    </row>
    <row r="73" spans="1:3" ht="14.25" customHeight="1" x14ac:dyDescent="0.45">
      <c r="A73" s="1"/>
      <c r="C73" s="1"/>
    </row>
    <row r="74" spans="1:3" ht="14.25" customHeight="1" x14ac:dyDescent="0.45">
      <c r="A74" s="1"/>
      <c r="C74" s="1"/>
    </row>
    <row r="75" spans="1:3" ht="14.25" customHeight="1" x14ac:dyDescent="0.45">
      <c r="A75" s="1"/>
      <c r="C75" s="1"/>
    </row>
    <row r="76" spans="1:3" ht="14.25" customHeight="1" x14ac:dyDescent="0.45">
      <c r="A76" s="1"/>
      <c r="C76" s="1"/>
    </row>
    <row r="77" spans="1:3" ht="14.25" customHeight="1" x14ac:dyDescent="0.45">
      <c r="A77" s="1"/>
      <c r="C77" s="1"/>
    </row>
    <row r="78" spans="1:3" ht="14.25" customHeight="1" x14ac:dyDescent="0.45">
      <c r="A78" s="1"/>
      <c r="C78" s="1"/>
    </row>
    <row r="79" spans="1:3" ht="14.25" customHeight="1" x14ac:dyDescent="0.45">
      <c r="A79" s="1"/>
      <c r="C79" s="1"/>
    </row>
    <row r="80" spans="1:3" ht="14.25" customHeight="1" x14ac:dyDescent="0.45">
      <c r="A80" s="1"/>
      <c r="C80" s="1"/>
    </row>
    <row r="81" spans="1:3" ht="14.25" customHeight="1" x14ac:dyDescent="0.45">
      <c r="A81" s="1"/>
      <c r="C81" s="1"/>
    </row>
    <row r="82" spans="1:3" ht="14.25" customHeight="1" x14ac:dyDescent="0.45">
      <c r="A82" s="1"/>
      <c r="C82" s="1"/>
    </row>
    <row r="83" spans="1:3" ht="14.25" customHeight="1" x14ac:dyDescent="0.45">
      <c r="A83" s="1"/>
      <c r="C83" s="1"/>
    </row>
    <row r="84" spans="1:3" ht="14.25" customHeight="1" x14ac:dyDescent="0.45">
      <c r="A84" s="1"/>
      <c r="C84" s="1"/>
    </row>
    <row r="85" spans="1:3" ht="14.25" customHeight="1" x14ac:dyDescent="0.45">
      <c r="A85" s="1"/>
      <c r="C85" s="1"/>
    </row>
    <row r="86" spans="1:3" ht="14.25" customHeight="1" x14ac:dyDescent="0.45">
      <c r="A86" s="1"/>
      <c r="C86" s="1"/>
    </row>
    <row r="87" spans="1:3" ht="14.25" customHeight="1" x14ac:dyDescent="0.45">
      <c r="A87" s="1"/>
      <c r="C87" s="1"/>
    </row>
    <row r="88" spans="1:3" ht="14.25" customHeight="1" x14ac:dyDescent="0.45">
      <c r="A88" s="1"/>
      <c r="C88" s="1"/>
    </row>
    <row r="89" spans="1:3" ht="14.25" customHeight="1" x14ac:dyDescent="0.45">
      <c r="A89" s="1"/>
      <c r="C89" s="1"/>
    </row>
    <row r="90" spans="1:3" ht="14.25" customHeight="1" x14ac:dyDescent="0.45">
      <c r="A90" s="1"/>
      <c r="C90" s="1"/>
    </row>
    <row r="91" spans="1:3" ht="14.25" customHeight="1" x14ac:dyDescent="0.45">
      <c r="A91" s="1"/>
      <c r="C91" s="1"/>
    </row>
    <row r="92" spans="1:3" ht="14.25" customHeight="1" x14ac:dyDescent="0.45">
      <c r="A92" s="1"/>
      <c r="C92" s="1"/>
    </row>
    <row r="93" spans="1:3" ht="14.25" customHeight="1" x14ac:dyDescent="0.45">
      <c r="A93" s="1"/>
      <c r="C93" s="1"/>
    </row>
    <row r="94" spans="1:3" ht="14.25" customHeight="1" x14ac:dyDescent="0.45">
      <c r="A94" s="1"/>
      <c r="C94" s="1"/>
    </row>
    <row r="95" spans="1:3" ht="14.25" customHeight="1" x14ac:dyDescent="0.45">
      <c r="A95" s="1"/>
      <c r="C95" s="1"/>
    </row>
    <row r="96" spans="1:3" ht="14.25" customHeight="1" x14ac:dyDescent="0.45">
      <c r="A96" s="1"/>
      <c r="C96" s="1"/>
    </row>
    <row r="97" spans="1:3" ht="14.25" customHeight="1" x14ac:dyDescent="0.45">
      <c r="A97" s="1"/>
      <c r="C97" s="1"/>
    </row>
    <row r="98" spans="1:3" ht="14.25" customHeight="1" x14ac:dyDescent="0.45">
      <c r="A98" s="1"/>
      <c r="C98" s="1"/>
    </row>
    <row r="99" spans="1:3" ht="14.25" customHeight="1" x14ac:dyDescent="0.45">
      <c r="A99" s="1"/>
      <c r="C99" s="1"/>
    </row>
    <row r="100" spans="1:3" ht="14.25" customHeight="1" x14ac:dyDescent="0.45">
      <c r="A100" s="1"/>
      <c r="C100" s="1"/>
    </row>
    <row r="101" spans="1:3" ht="14.25" customHeight="1" x14ac:dyDescent="0.45">
      <c r="A101" s="1"/>
      <c r="C101" s="1"/>
    </row>
    <row r="102" spans="1:3" ht="14.25" customHeight="1" x14ac:dyDescent="0.45">
      <c r="A102" s="1"/>
      <c r="C102" s="1"/>
    </row>
    <row r="103" spans="1:3" ht="14.25" customHeight="1" x14ac:dyDescent="0.45">
      <c r="A103" s="1"/>
      <c r="C103" s="1"/>
    </row>
    <row r="104" spans="1:3" ht="14.25" customHeight="1" x14ac:dyDescent="0.45">
      <c r="A104" s="1"/>
      <c r="C104" s="1"/>
    </row>
    <row r="105" spans="1:3" ht="14.25" customHeight="1" x14ac:dyDescent="0.45">
      <c r="A105" s="1"/>
      <c r="C105" s="1"/>
    </row>
    <row r="106" spans="1:3" ht="14.25" customHeight="1" x14ac:dyDescent="0.45">
      <c r="A106" s="1"/>
      <c r="C106" s="1"/>
    </row>
    <row r="107" spans="1:3" ht="14.25" customHeight="1" x14ac:dyDescent="0.45">
      <c r="A107" s="1"/>
      <c r="C107" s="1"/>
    </row>
    <row r="108" spans="1:3" ht="14.25" customHeight="1" x14ac:dyDescent="0.45">
      <c r="A108" s="1"/>
      <c r="C108" s="1"/>
    </row>
    <row r="109" spans="1:3" ht="14.25" customHeight="1" x14ac:dyDescent="0.45">
      <c r="A109" s="1"/>
      <c r="C109" s="1"/>
    </row>
    <row r="110" spans="1:3" ht="14.25" customHeight="1" x14ac:dyDescent="0.45">
      <c r="A110" s="1"/>
      <c r="C110" s="1"/>
    </row>
    <row r="111" spans="1:3" ht="14.25" customHeight="1" x14ac:dyDescent="0.45">
      <c r="A111" s="1"/>
      <c r="C111" s="1"/>
    </row>
    <row r="112" spans="1:3" ht="14.25" customHeight="1" x14ac:dyDescent="0.45">
      <c r="A112" s="1"/>
      <c r="C112" s="1"/>
    </row>
    <row r="113" spans="1:3" ht="14.25" customHeight="1" x14ac:dyDescent="0.45">
      <c r="A113" s="1"/>
      <c r="C113" s="1"/>
    </row>
    <row r="114" spans="1:3" ht="14.25" customHeight="1" x14ac:dyDescent="0.45">
      <c r="A114" s="1"/>
      <c r="C114" s="1"/>
    </row>
    <row r="115" spans="1:3" ht="14.25" customHeight="1" x14ac:dyDescent="0.45">
      <c r="A115" s="1"/>
      <c r="C115" s="1"/>
    </row>
    <row r="116" spans="1:3" ht="14.25" customHeight="1" x14ac:dyDescent="0.45">
      <c r="A116" s="1"/>
      <c r="C116" s="1"/>
    </row>
    <row r="117" spans="1:3" ht="14.25" customHeight="1" x14ac:dyDescent="0.45">
      <c r="A117" s="1"/>
      <c r="C117" s="1"/>
    </row>
    <row r="118" spans="1:3" ht="14.25" customHeight="1" x14ac:dyDescent="0.45">
      <c r="A118" s="1"/>
      <c r="C118" s="1"/>
    </row>
    <row r="119" spans="1:3" ht="14.25" customHeight="1" x14ac:dyDescent="0.45">
      <c r="A119" s="1"/>
      <c r="C119" s="1"/>
    </row>
    <row r="120" spans="1:3" ht="14.25" customHeight="1" x14ac:dyDescent="0.45">
      <c r="A120" s="1"/>
      <c r="C120" s="1"/>
    </row>
    <row r="121" spans="1:3" ht="14.25" customHeight="1" x14ac:dyDescent="0.45">
      <c r="A121" s="1"/>
      <c r="C121" s="1"/>
    </row>
    <row r="122" spans="1:3" ht="14.25" customHeight="1" x14ac:dyDescent="0.45">
      <c r="A122" s="1"/>
      <c r="C122" s="1"/>
    </row>
    <row r="123" spans="1:3" ht="14.25" customHeight="1" x14ac:dyDescent="0.45">
      <c r="A123" s="1"/>
      <c r="C123" s="1"/>
    </row>
    <row r="124" spans="1:3" ht="14.25" customHeight="1" x14ac:dyDescent="0.45">
      <c r="A124" s="1"/>
      <c r="C124" s="1"/>
    </row>
    <row r="125" spans="1:3" ht="14.25" customHeight="1" x14ac:dyDescent="0.45">
      <c r="A125" s="1"/>
      <c r="C125" s="1"/>
    </row>
    <row r="126" spans="1:3" ht="14.25" customHeight="1" x14ac:dyDescent="0.45">
      <c r="A126" s="1"/>
      <c r="C126" s="1"/>
    </row>
    <row r="127" spans="1:3" ht="14.25" customHeight="1" x14ac:dyDescent="0.45">
      <c r="A127" s="1"/>
      <c r="C127" s="1"/>
    </row>
    <row r="128" spans="1:3" ht="14.25" customHeight="1" x14ac:dyDescent="0.45">
      <c r="A128" s="1"/>
      <c r="C128" s="1"/>
    </row>
    <row r="129" spans="1:3" ht="14.25" customHeight="1" x14ac:dyDescent="0.45">
      <c r="A129" s="1"/>
      <c r="C129" s="1"/>
    </row>
    <row r="130" spans="1:3" ht="14.25" customHeight="1" x14ac:dyDescent="0.45">
      <c r="A130" s="1"/>
      <c r="C130" s="1"/>
    </row>
    <row r="131" spans="1:3" ht="14.25" customHeight="1" x14ac:dyDescent="0.45">
      <c r="A131" s="1"/>
      <c r="C131" s="1"/>
    </row>
    <row r="132" spans="1:3" ht="14.25" customHeight="1" x14ac:dyDescent="0.45">
      <c r="A132" s="1"/>
      <c r="C132" s="1"/>
    </row>
    <row r="133" spans="1:3" ht="14.25" customHeight="1" x14ac:dyDescent="0.45">
      <c r="A133" s="1"/>
      <c r="C133" s="1"/>
    </row>
    <row r="134" spans="1:3" ht="14.25" customHeight="1" x14ac:dyDescent="0.45">
      <c r="A134" s="1"/>
      <c r="C134" s="1"/>
    </row>
    <row r="135" spans="1:3" ht="14.25" customHeight="1" x14ac:dyDescent="0.45">
      <c r="A135" s="1"/>
      <c r="C135" s="1"/>
    </row>
    <row r="136" spans="1:3" ht="14.25" customHeight="1" x14ac:dyDescent="0.45">
      <c r="A136" s="1"/>
      <c r="C136" s="1"/>
    </row>
    <row r="137" spans="1:3" ht="14.25" customHeight="1" x14ac:dyDescent="0.45">
      <c r="A137" s="1"/>
      <c r="C137" s="1"/>
    </row>
    <row r="138" spans="1:3" ht="14.25" customHeight="1" x14ac:dyDescent="0.45">
      <c r="A138" s="1"/>
      <c r="C138" s="1"/>
    </row>
    <row r="139" spans="1:3" ht="14.25" customHeight="1" x14ac:dyDescent="0.45">
      <c r="A139" s="1"/>
      <c r="C139" s="1"/>
    </row>
    <row r="140" spans="1:3" ht="14.25" customHeight="1" x14ac:dyDescent="0.45">
      <c r="A140" s="1"/>
      <c r="C140" s="1"/>
    </row>
    <row r="141" spans="1:3" ht="14.25" customHeight="1" x14ac:dyDescent="0.45">
      <c r="A141" s="1"/>
      <c r="C141" s="1"/>
    </row>
    <row r="142" spans="1:3" ht="14.25" customHeight="1" x14ac:dyDescent="0.45">
      <c r="A142" s="1"/>
      <c r="C142" s="1"/>
    </row>
    <row r="143" spans="1:3" ht="14.25" customHeight="1" x14ac:dyDescent="0.45">
      <c r="A143" s="1"/>
      <c r="C143" s="1"/>
    </row>
    <row r="144" spans="1:3" ht="14.25" customHeight="1" x14ac:dyDescent="0.45">
      <c r="A144" s="1"/>
      <c r="C144" s="1"/>
    </row>
    <row r="145" spans="1:3" ht="14.25" customHeight="1" x14ac:dyDescent="0.45">
      <c r="A145" s="1"/>
      <c r="C145" s="1"/>
    </row>
    <row r="146" spans="1:3" ht="14.25" customHeight="1" x14ac:dyDescent="0.45">
      <c r="A146" s="1"/>
      <c r="C146" s="1"/>
    </row>
    <row r="147" spans="1:3" ht="14.25" customHeight="1" x14ac:dyDescent="0.45">
      <c r="A147" s="1"/>
      <c r="C147" s="1"/>
    </row>
    <row r="148" spans="1:3" ht="14.25" customHeight="1" x14ac:dyDescent="0.45">
      <c r="A148" s="1"/>
      <c r="C148" s="1"/>
    </row>
    <row r="149" spans="1:3" ht="14.25" customHeight="1" x14ac:dyDescent="0.45">
      <c r="A149" s="1"/>
      <c r="C149" s="1"/>
    </row>
    <row r="150" spans="1:3" ht="14.25" customHeight="1" x14ac:dyDescent="0.45">
      <c r="A150" s="1"/>
      <c r="C150" s="1"/>
    </row>
    <row r="151" spans="1:3" ht="14.25" customHeight="1" x14ac:dyDescent="0.45">
      <c r="A151" s="1"/>
      <c r="C151" s="1"/>
    </row>
    <row r="152" spans="1:3" ht="14.25" customHeight="1" x14ac:dyDescent="0.45">
      <c r="A152" s="1"/>
      <c r="C152" s="1"/>
    </row>
    <row r="153" spans="1:3" ht="14.25" customHeight="1" x14ac:dyDescent="0.45">
      <c r="A153" s="1"/>
      <c r="C153" s="1"/>
    </row>
    <row r="154" spans="1:3" ht="14.25" customHeight="1" x14ac:dyDescent="0.45">
      <c r="A154" s="1"/>
      <c r="C154" s="1"/>
    </row>
    <row r="155" spans="1:3" ht="14.25" customHeight="1" x14ac:dyDescent="0.45">
      <c r="A155" s="1"/>
      <c r="C155" s="1"/>
    </row>
    <row r="156" spans="1:3" ht="14.25" customHeight="1" x14ac:dyDescent="0.45">
      <c r="A156" s="1"/>
      <c r="C156" s="1"/>
    </row>
    <row r="157" spans="1:3" ht="14.25" customHeight="1" x14ac:dyDescent="0.45">
      <c r="A157" s="1"/>
      <c r="C157" s="1"/>
    </row>
    <row r="158" spans="1:3" ht="14.25" customHeight="1" x14ac:dyDescent="0.45">
      <c r="A158" s="1"/>
      <c r="C158" s="1"/>
    </row>
    <row r="159" spans="1:3" ht="14.25" customHeight="1" x14ac:dyDescent="0.45">
      <c r="A159" s="1"/>
      <c r="C159" s="1"/>
    </row>
    <row r="160" spans="1:3" ht="14.25" customHeight="1" x14ac:dyDescent="0.45">
      <c r="A160" s="1"/>
      <c r="C160" s="1"/>
    </row>
    <row r="161" spans="1:3" ht="14.25" customHeight="1" x14ac:dyDescent="0.45">
      <c r="A161" s="1"/>
      <c r="C161" s="1"/>
    </row>
    <row r="162" spans="1:3" ht="14.25" customHeight="1" x14ac:dyDescent="0.45">
      <c r="A162" s="1"/>
      <c r="C162" s="1"/>
    </row>
    <row r="163" spans="1:3" ht="14.25" customHeight="1" x14ac:dyDescent="0.45">
      <c r="A163" s="1"/>
      <c r="C163" s="1"/>
    </row>
    <row r="164" spans="1:3" ht="14.25" customHeight="1" x14ac:dyDescent="0.45">
      <c r="A164" s="1"/>
      <c r="C164" s="1"/>
    </row>
    <row r="165" spans="1:3" ht="14.25" customHeight="1" x14ac:dyDescent="0.45">
      <c r="A165" s="1"/>
      <c r="C165" s="1"/>
    </row>
    <row r="166" spans="1:3" ht="14.25" customHeight="1" x14ac:dyDescent="0.45">
      <c r="A166" s="1"/>
      <c r="C166" s="1"/>
    </row>
    <row r="167" spans="1:3" ht="14.25" customHeight="1" x14ac:dyDescent="0.45">
      <c r="A167" s="1"/>
      <c r="C167" s="1"/>
    </row>
    <row r="168" spans="1:3" ht="14.25" customHeight="1" x14ac:dyDescent="0.45">
      <c r="A168" s="1"/>
      <c r="C168" s="1"/>
    </row>
    <row r="169" spans="1:3" ht="14.25" customHeight="1" x14ac:dyDescent="0.45">
      <c r="A169" s="1"/>
      <c r="C169" s="1"/>
    </row>
    <row r="170" spans="1:3" ht="14.25" customHeight="1" x14ac:dyDescent="0.45">
      <c r="A170" s="1"/>
      <c r="C170" s="1"/>
    </row>
    <row r="171" spans="1:3" ht="14.25" customHeight="1" x14ac:dyDescent="0.45">
      <c r="A171" s="1"/>
      <c r="C171" s="1"/>
    </row>
    <row r="172" spans="1:3" ht="14.25" customHeight="1" x14ac:dyDescent="0.45">
      <c r="A172" s="1"/>
      <c r="C172" s="1"/>
    </row>
    <row r="173" spans="1:3" ht="14.25" customHeight="1" x14ac:dyDescent="0.45">
      <c r="A173" s="1"/>
      <c r="C173" s="1"/>
    </row>
    <row r="174" spans="1:3" ht="14.25" customHeight="1" x14ac:dyDescent="0.45">
      <c r="A174" s="1"/>
      <c r="C174" s="1"/>
    </row>
    <row r="175" spans="1:3" ht="14.25" customHeight="1" x14ac:dyDescent="0.45">
      <c r="A175" s="1"/>
      <c r="C175" s="1"/>
    </row>
    <row r="176" spans="1:3" ht="14.25" customHeight="1" x14ac:dyDescent="0.45">
      <c r="A176" s="1"/>
      <c r="C176" s="1"/>
    </row>
    <row r="177" spans="1:3" ht="14.25" customHeight="1" x14ac:dyDescent="0.45">
      <c r="A177" s="1"/>
      <c r="C177" s="1"/>
    </row>
    <row r="178" spans="1:3" ht="14.25" customHeight="1" x14ac:dyDescent="0.45">
      <c r="A178" s="1"/>
      <c r="C178" s="1"/>
    </row>
    <row r="179" spans="1:3" ht="14.25" customHeight="1" x14ac:dyDescent="0.45">
      <c r="A179" s="1"/>
      <c r="C179" s="1"/>
    </row>
    <row r="180" spans="1:3" ht="14.25" customHeight="1" x14ac:dyDescent="0.45">
      <c r="A180" s="1"/>
      <c r="C180" s="1"/>
    </row>
    <row r="181" spans="1:3" ht="14.25" customHeight="1" x14ac:dyDescent="0.45">
      <c r="A181" s="1"/>
      <c r="C181" s="1"/>
    </row>
    <row r="182" spans="1:3" ht="14.25" customHeight="1" x14ac:dyDescent="0.45">
      <c r="A182" s="1"/>
      <c r="C182" s="1"/>
    </row>
    <row r="183" spans="1:3" ht="14.25" customHeight="1" x14ac:dyDescent="0.45">
      <c r="A183" s="1"/>
      <c r="C183" s="1"/>
    </row>
    <row r="184" spans="1:3" ht="14.25" customHeight="1" x14ac:dyDescent="0.45">
      <c r="A184" s="1"/>
      <c r="C184" s="1"/>
    </row>
    <row r="185" spans="1:3" ht="14.25" customHeight="1" x14ac:dyDescent="0.45">
      <c r="A185" s="1"/>
      <c r="C185" s="1"/>
    </row>
    <row r="186" spans="1:3" ht="14.25" customHeight="1" x14ac:dyDescent="0.45">
      <c r="A186" s="1"/>
      <c r="C186" s="1"/>
    </row>
    <row r="187" spans="1:3" ht="14.25" customHeight="1" x14ac:dyDescent="0.45">
      <c r="A187" s="1"/>
      <c r="C187" s="1"/>
    </row>
    <row r="188" spans="1:3" ht="14.25" customHeight="1" x14ac:dyDescent="0.45">
      <c r="A188" s="1"/>
      <c r="C188" s="1"/>
    </row>
    <row r="189" spans="1:3" ht="14.25" customHeight="1" x14ac:dyDescent="0.45">
      <c r="A189" s="1"/>
      <c r="C189" s="1"/>
    </row>
    <row r="190" spans="1:3" ht="14.25" customHeight="1" x14ac:dyDescent="0.45">
      <c r="A190" s="1"/>
      <c r="C190" s="1"/>
    </row>
    <row r="191" spans="1:3" ht="14.25" customHeight="1" x14ac:dyDescent="0.45">
      <c r="A191" s="1"/>
      <c r="C191" s="1"/>
    </row>
    <row r="192" spans="1:3" ht="14.25" customHeight="1" x14ac:dyDescent="0.45">
      <c r="A192" s="1"/>
      <c r="C192" s="1"/>
    </row>
    <row r="193" spans="1:3" ht="14.25" customHeight="1" x14ac:dyDescent="0.45">
      <c r="A193" s="1"/>
      <c r="C193" s="1"/>
    </row>
    <row r="194" spans="1:3" ht="14.25" customHeight="1" x14ac:dyDescent="0.45">
      <c r="A194" s="1"/>
      <c r="C194" s="1"/>
    </row>
    <row r="195" spans="1:3" ht="14.25" customHeight="1" x14ac:dyDescent="0.45">
      <c r="A195" s="1"/>
      <c r="C195" s="1"/>
    </row>
    <row r="196" spans="1:3" ht="14.25" customHeight="1" x14ac:dyDescent="0.45">
      <c r="A196" s="1"/>
      <c r="C196" s="1"/>
    </row>
    <row r="197" spans="1:3" ht="14.25" customHeight="1" x14ac:dyDescent="0.45">
      <c r="A197" s="1"/>
      <c r="C197" s="1"/>
    </row>
    <row r="198" spans="1:3" ht="14.25" customHeight="1" x14ac:dyDescent="0.45">
      <c r="A198" s="1"/>
      <c r="C198" s="1"/>
    </row>
    <row r="199" spans="1:3" ht="14.25" customHeight="1" x14ac:dyDescent="0.45">
      <c r="A199" s="1"/>
      <c r="C199" s="1"/>
    </row>
    <row r="200" spans="1:3" ht="14.25" customHeight="1" x14ac:dyDescent="0.45">
      <c r="A200" s="1"/>
      <c r="C200" s="1"/>
    </row>
    <row r="201" spans="1:3" ht="14.25" customHeight="1" x14ac:dyDescent="0.45">
      <c r="A201" s="1"/>
      <c r="C201" s="1"/>
    </row>
    <row r="202" spans="1:3" ht="14.25" customHeight="1" x14ac:dyDescent="0.45">
      <c r="A202" s="1"/>
      <c r="C202" s="1"/>
    </row>
    <row r="203" spans="1:3" ht="14.25" customHeight="1" x14ac:dyDescent="0.45">
      <c r="A203" s="1"/>
      <c r="C203" s="1"/>
    </row>
    <row r="204" spans="1:3" ht="14.25" customHeight="1" x14ac:dyDescent="0.45">
      <c r="A204" s="1"/>
      <c r="C204" s="1"/>
    </row>
    <row r="205" spans="1:3" ht="14.25" customHeight="1" x14ac:dyDescent="0.45">
      <c r="A205" s="1"/>
      <c r="C205" s="1"/>
    </row>
    <row r="206" spans="1:3" ht="14.25" customHeight="1" x14ac:dyDescent="0.45">
      <c r="A206" s="1"/>
      <c r="C206" s="1"/>
    </row>
    <row r="207" spans="1:3" ht="14.25" customHeight="1" x14ac:dyDescent="0.45">
      <c r="A207" s="1"/>
      <c r="C207" s="1"/>
    </row>
    <row r="208" spans="1:3" ht="14.25" customHeight="1" x14ac:dyDescent="0.45">
      <c r="A208" s="1"/>
      <c r="C208" s="1"/>
    </row>
    <row r="209" spans="1:3" ht="14.25" customHeight="1" x14ac:dyDescent="0.45">
      <c r="A209" s="1"/>
      <c r="C209" s="1"/>
    </row>
    <row r="210" spans="1:3" ht="14.25" customHeight="1" x14ac:dyDescent="0.45">
      <c r="A210" s="1"/>
      <c r="C210" s="1"/>
    </row>
    <row r="211" spans="1:3" ht="14.25" customHeight="1" x14ac:dyDescent="0.45">
      <c r="A211" s="1"/>
      <c r="C211" s="1"/>
    </row>
    <row r="212" spans="1:3" ht="14.25" customHeight="1" x14ac:dyDescent="0.45">
      <c r="A212" s="1"/>
      <c r="C212" s="1"/>
    </row>
    <row r="213" spans="1:3" ht="14.25" customHeight="1" x14ac:dyDescent="0.45">
      <c r="A213" s="1"/>
      <c r="C213" s="1"/>
    </row>
    <row r="214" spans="1:3" ht="14.25" customHeight="1" x14ac:dyDescent="0.45">
      <c r="A214" s="1"/>
      <c r="C214" s="1"/>
    </row>
    <row r="215" spans="1:3" ht="14.25" customHeight="1" x14ac:dyDescent="0.45">
      <c r="A215" s="1"/>
      <c r="C215" s="1"/>
    </row>
    <row r="216" spans="1:3" ht="14.25" customHeight="1" x14ac:dyDescent="0.45">
      <c r="A216" s="1"/>
      <c r="C216" s="1"/>
    </row>
    <row r="217" spans="1:3" ht="14.25" customHeight="1" x14ac:dyDescent="0.45">
      <c r="A217" s="1"/>
      <c r="C217" s="1"/>
    </row>
    <row r="218" spans="1:3" ht="14.25" customHeight="1" x14ac:dyDescent="0.45">
      <c r="A218" s="1"/>
      <c r="C218" s="1"/>
    </row>
    <row r="219" spans="1:3" ht="14.25" customHeight="1" x14ac:dyDescent="0.45">
      <c r="A219" s="1"/>
      <c r="C219" s="1"/>
    </row>
    <row r="220" spans="1:3" ht="14.25" customHeight="1" x14ac:dyDescent="0.45">
      <c r="A220" s="1"/>
      <c r="C220" s="1"/>
    </row>
    <row r="221" spans="1:3" ht="14.25" customHeight="1" x14ac:dyDescent="0.45">
      <c r="A221" s="1"/>
      <c r="C221" s="1"/>
    </row>
    <row r="222" spans="1:3" ht="14.25" customHeight="1" x14ac:dyDescent="0.45">
      <c r="A222" s="1"/>
      <c r="C222" s="1"/>
    </row>
    <row r="223" spans="1:3" ht="14.25" customHeight="1" x14ac:dyDescent="0.45">
      <c r="A223" s="1"/>
      <c r="C223" s="1"/>
    </row>
    <row r="224" spans="1:3" ht="14.25" customHeight="1" x14ac:dyDescent="0.45">
      <c r="A224" s="1"/>
      <c r="C224" s="1"/>
    </row>
    <row r="225" spans="1:3" ht="14.25" customHeight="1" x14ac:dyDescent="0.45">
      <c r="A225" s="1"/>
      <c r="C225" s="1"/>
    </row>
    <row r="226" spans="1:3" ht="14.25" customHeight="1" x14ac:dyDescent="0.45">
      <c r="A226" s="1"/>
      <c r="C226" s="1"/>
    </row>
    <row r="227" spans="1:3" ht="14.25" customHeight="1" x14ac:dyDescent="0.45">
      <c r="A227" s="1"/>
      <c r="C227" s="1"/>
    </row>
    <row r="228" spans="1:3" ht="14.25" customHeight="1" x14ac:dyDescent="0.45">
      <c r="A228" s="1"/>
      <c r="C228" s="1"/>
    </row>
    <row r="229" spans="1:3" ht="14.25" customHeight="1" x14ac:dyDescent="0.45">
      <c r="A229" s="1"/>
      <c r="C229" s="1"/>
    </row>
    <row r="230" spans="1:3" ht="14.25" customHeight="1" x14ac:dyDescent="0.45">
      <c r="A230" s="1"/>
      <c r="C230" s="1"/>
    </row>
    <row r="231" spans="1:3" ht="14.25" customHeight="1" x14ac:dyDescent="0.45">
      <c r="A231" s="1"/>
      <c r="C231" s="1"/>
    </row>
    <row r="232" spans="1:3" ht="14.25" customHeight="1" x14ac:dyDescent="0.45">
      <c r="A232" s="1"/>
      <c r="C232" s="1"/>
    </row>
    <row r="233" spans="1:3" ht="14.25" customHeight="1" x14ac:dyDescent="0.45">
      <c r="A233" s="1"/>
      <c r="C233" s="1"/>
    </row>
    <row r="234" spans="1:3" ht="14.25" customHeight="1" x14ac:dyDescent="0.45">
      <c r="A234" s="1"/>
      <c r="C234" s="1"/>
    </row>
    <row r="235" spans="1:3" ht="14.25" customHeight="1" x14ac:dyDescent="0.45">
      <c r="A235" s="1"/>
      <c r="C235" s="1"/>
    </row>
    <row r="236" spans="1:3" ht="14.25" customHeight="1" x14ac:dyDescent="0.45">
      <c r="A236" s="1"/>
      <c r="C236" s="1"/>
    </row>
    <row r="237" spans="1:3" ht="14.25" customHeight="1" x14ac:dyDescent="0.45">
      <c r="A237" s="1"/>
      <c r="C237" s="1"/>
    </row>
    <row r="238" spans="1:3" ht="14.25" customHeight="1" x14ac:dyDescent="0.45">
      <c r="A238" s="1"/>
      <c r="C238" s="1"/>
    </row>
    <row r="239" spans="1:3" ht="14.25" customHeight="1" x14ac:dyDescent="0.45">
      <c r="A239" s="1"/>
      <c r="C239" s="1"/>
    </row>
    <row r="240" spans="1:3" ht="14.25" customHeight="1" x14ac:dyDescent="0.45">
      <c r="A240" s="1"/>
      <c r="C240" s="1"/>
    </row>
    <row r="241" spans="1:3" ht="14.25" customHeight="1" x14ac:dyDescent="0.45">
      <c r="A241" s="1"/>
      <c r="C241" s="1"/>
    </row>
    <row r="242" spans="1:3" ht="14.25" customHeight="1" x14ac:dyDescent="0.45">
      <c r="A242" s="1"/>
      <c r="C242" s="1"/>
    </row>
    <row r="243" spans="1:3" ht="14.25" customHeight="1" x14ac:dyDescent="0.45">
      <c r="A243" s="1"/>
      <c r="C243" s="1"/>
    </row>
    <row r="244" spans="1:3" ht="14.25" customHeight="1" x14ac:dyDescent="0.45">
      <c r="A244" s="1"/>
      <c r="C244" s="1"/>
    </row>
    <row r="245" spans="1:3" ht="14.25" customHeight="1" x14ac:dyDescent="0.45">
      <c r="A245" s="1"/>
      <c r="C245" s="1"/>
    </row>
    <row r="246" spans="1:3" ht="14.25" customHeight="1" x14ac:dyDescent="0.45">
      <c r="A246" s="1"/>
      <c r="C246" s="1"/>
    </row>
    <row r="247" spans="1:3" ht="14.25" customHeight="1" x14ac:dyDescent="0.45">
      <c r="A247" s="1"/>
      <c r="C247" s="1"/>
    </row>
    <row r="248" spans="1:3" ht="14.25" customHeight="1" x14ac:dyDescent="0.45">
      <c r="A248" s="1"/>
      <c r="C248" s="1"/>
    </row>
    <row r="249" spans="1:3" ht="14.25" customHeight="1" x14ac:dyDescent="0.45">
      <c r="A249" s="1"/>
      <c r="C249" s="1"/>
    </row>
    <row r="250" spans="1:3" ht="14.25" customHeight="1" x14ac:dyDescent="0.45">
      <c r="A250" s="1"/>
      <c r="C250" s="1"/>
    </row>
    <row r="251" spans="1:3" ht="14.25" customHeight="1" x14ac:dyDescent="0.45">
      <c r="A251" s="1"/>
      <c r="C251" s="1"/>
    </row>
    <row r="252" spans="1:3" ht="14.25" customHeight="1" x14ac:dyDescent="0.45">
      <c r="A252" s="1"/>
      <c r="C252" s="1"/>
    </row>
    <row r="253" spans="1:3" ht="14.25" customHeight="1" x14ac:dyDescent="0.45">
      <c r="A253" s="1"/>
      <c r="C253" s="1"/>
    </row>
    <row r="254" spans="1:3" ht="14.25" customHeight="1" x14ac:dyDescent="0.45">
      <c r="A254" s="1"/>
      <c r="C254" s="1"/>
    </row>
    <row r="255" spans="1:3" ht="14.25" customHeight="1" x14ac:dyDescent="0.45">
      <c r="A255" s="1"/>
      <c r="C255" s="1"/>
    </row>
    <row r="256" spans="1:3" ht="14.25" customHeight="1" x14ac:dyDescent="0.45">
      <c r="A256" s="1"/>
      <c r="C256" s="1"/>
    </row>
    <row r="257" spans="1:3" ht="14.25" customHeight="1" x14ac:dyDescent="0.45">
      <c r="A257" s="1"/>
      <c r="C257" s="1"/>
    </row>
    <row r="258" spans="1:3" ht="14.25" customHeight="1" x14ac:dyDescent="0.45">
      <c r="A258" s="1"/>
      <c r="C258" s="1"/>
    </row>
    <row r="259" spans="1:3" ht="14.25" customHeight="1" x14ac:dyDescent="0.45">
      <c r="A259" s="1"/>
      <c r="C259" s="1"/>
    </row>
    <row r="260" spans="1:3" ht="14.25" customHeight="1" x14ac:dyDescent="0.45">
      <c r="A260" s="1"/>
      <c r="C260" s="1"/>
    </row>
    <row r="261" spans="1:3" ht="14.25" customHeight="1" x14ac:dyDescent="0.45">
      <c r="A261" s="1"/>
      <c r="C261" s="1"/>
    </row>
    <row r="262" spans="1:3" ht="14.25" customHeight="1" x14ac:dyDescent="0.45">
      <c r="A262" s="1"/>
      <c r="C262" s="1"/>
    </row>
    <row r="263" spans="1:3" ht="14.25" customHeight="1" x14ac:dyDescent="0.45">
      <c r="A263" s="1"/>
      <c r="C263" s="1"/>
    </row>
    <row r="264" spans="1:3" ht="14.25" customHeight="1" x14ac:dyDescent="0.45">
      <c r="A264" s="1"/>
      <c r="C264" s="1"/>
    </row>
    <row r="265" spans="1:3" ht="14.25" customHeight="1" x14ac:dyDescent="0.45">
      <c r="A265" s="1"/>
      <c r="C265" s="1"/>
    </row>
    <row r="266" spans="1:3" ht="14.25" customHeight="1" x14ac:dyDescent="0.45">
      <c r="A266" s="1"/>
      <c r="C266" s="1"/>
    </row>
    <row r="267" spans="1:3" ht="14.25" customHeight="1" x14ac:dyDescent="0.45">
      <c r="A267" s="1"/>
      <c r="C267" s="1"/>
    </row>
    <row r="268" spans="1:3" ht="14.25" customHeight="1" x14ac:dyDescent="0.45">
      <c r="A268" s="1"/>
      <c r="C268" s="1"/>
    </row>
    <row r="269" spans="1:3" ht="14.25" customHeight="1" x14ac:dyDescent="0.45">
      <c r="A269" s="1"/>
      <c r="C269" s="1"/>
    </row>
    <row r="270" spans="1:3" ht="14.25" customHeight="1" x14ac:dyDescent="0.45">
      <c r="A270" s="1"/>
      <c r="C270" s="1"/>
    </row>
    <row r="271" spans="1:3" ht="14.25" customHeight="1" x14ac:dyDescent="0.45">
      <c r="A271" s="1"/>
      <c r="C271" s="1"/>
    </row>
    <row r="272" spans="1:3" ht="14.25" customHeight="1" x14ac:dyDescent="0.45">
      <c r="A272" s="1"/>
      <c r="C272" s="1"/>
    </row>
    <row r="273" spans="1:3" ht="14.25" customHeight="1" x14ac:dyDescent="0.45">
      <c r="A273" s="1"/>
      <c r="C273" s="1"/>
    </row>
    <row r="274" spans="1:3" ht="14.25" customHeight="1" x14ac:dyDescent="0.45">
      <c r="A274" s="1"/>
      <c r="C274" s="1"/>
    </row>
    <row r="275" spans="1:3" ht="14.25" customHeight="1" x14ac:dyDescent="0.45">
      <c r="A275" s="1"/>
      <c r="C275" s="1"/>
    </row>
    <row r="276" spans="1:3" ht="14.25" customHeight="1" x14ac:dyDescent="0.45">
      <c r="A276" s="1"/>
      <c r="C276" s="1"/>
    </row>
    <row r="277" spans="1:3" ht="14.25" customHeight="1" x14ac:dyDescent="0.45">
      <c r="A277" s="1"/>
      <c r="C277" s="1"/>
    </row>
    <row r="278" spans="1:3" ht="14.25" customHeight="1" x14ac:dyDescent="0.45">
      <c r="A278" s="1"/>
      <c r="C278" s="1"/>
    </row>
    <row r="279" spans="1:3" ht="14.25" customHeight="1" x14ac:dyDescent="0.45">
      <c r="A279" s="1"/>
      <c r="C279" s="1"/>
    </row>
    <row r="280" spans="1:3" ht="14.25" customHeight="1" x14ac:dyDescent="0.45">
      <c r="A280" s="1"/>
      <c r="C280" s="1"/>
    </row>
    <row r="281" spans="1:3" ht="14.25" customHeight="1" x14ac:dyDescent="0.45">
      <c r="A281" s="1"/>
      <c r="C281" s="1"/>
    </row>
    <row r="282" spans="1:3" ht="14.25" customHeight="1" x14ac:dyDescent="0.45">
      <c r="A282" s="1"/>
      <c r="C282" s="1"/>
    </row>
    <row r="283" spans="1:3" ht="14.25" customHeight="1" x14ac:dyDescent="0.45">
      <c r="A283" s="1"/>
      <c r="C283" s="1"/>
    </row>
    <row r="284" spans="1:3" ht="14.25" customHeight="1" x14ac:dyDescent="0.45">
      <c r="A284" s="1"/>
      <c r="C284" s="1"/>
    </row>
    <row r="285" spans="1:3" ht="14.25" customHeight="1" x14ac:dyDescent="0.45">
      <c r="A285" s="1"/>
      <c r="C285" s="1"/>
    </row>
    <row r="286" spans="1:3" ht="14.25" customHeight="1" x14ac:dyDescent="0.45">
      <c r="A286" s="1"/>
      <c r="C286" s="1"/>
    </row>
    <row r="287" spans="1:3" ht="14.25" customHeight="1" x14ac:dyDescent="0.45">
      <c r="A287" s="1"/>
      <c r="C287" s="1"/>
    </row>
    <row r="288" spans="1:3" ht="14.25" customHeight="1" x14ac:dyDescent="0.45">
      <c r="A288" s="1"/>
      <c r="C288" s="1"/>
    </row>
    <row r="289" spans="1:3" ht="14.25" customHeight="1" x14ac:dyDescent="0.45">
      <c r="A289" s="1"/>
      <c r="C289" s="1"/>
    </row>
    <row r="290" spans="1:3" ht="14.25" customHeight="1" x14ac:dyDescent="0.45">
      <c r="A290" s="1"/>
      <c r="C290" s="1"/>
    </row>
    <row r="291" spans="1:3" ht="14.25" customHeight="1" x14ac:dyDescent="0.45">
      <c r="A291" s="1"/>
      <c r="C291" s="1"/>
    </row>
    <row r="292" spans="1:3" ht="14.25" customHeight="1" x14ac:dyDescent="0.45">
      <c r="A292" s="1"/>
      <c r="C292" s="1"/>
    </row>
    <row r="293" spans="1:3" ht="14.25" customHeight="1" x14ac:dyDescent="0.45">
      <c r="A293" s="1"/>
      <c r="C293" s="1"/>
    </row>
    <row r="294" spans="1:3" ht="14.25" customHeight="1" x14ac:dyDescent="0.45">
      <c r="A294" s="1"/>
      <c r="C294" s="1"/>
    </row>
    <row r="295" spans="1:3" ht="14.25" customHeight="1" x14ac:dyDescent="0.45">
      <c r="A295" s="1"/>
      <c r="C295" s="1"/>
    </row>
    <row r="296" spans="1:3" ht="14.25" customHeight="1" x14ac:dyDescent="0.45">
      <c r="A296" s="1"/>
      <c r="C296" s="1"/>
    </row>
    <row r="297" spans="1:3" ht="14.25" customHeight="1" x14ac:dyDescent="0.45">
      <c r="A297" s="1"/>
      <c r="C297" s="1"/>
    </row>
    <row r="298" spans="1:3" ht="14.25" customHeight="1" x14ac:dyDescent="0.45">
      <c r="A298" s="1"/>
      <c r="C298" s="1"/>
    </row>
    <row r="299" spans="1:3" ht="14.25" customHeight="1" x14ac:dyDescent="0.45">
      <c r="A299" s="1"/>
      <c r="C299" s="1"/>
    </row>
    <row r="300" spans="1:3" ht="14.25" customHeight="1" x14ac:dyDescent="0.45">
      <c r="A300" s="1"/>
      <c r="C300" s="1"/>
    </row>
    <row r="301" spans="1:3" ht="14.25" customHeight="1" x14ac:dyDescent="0.45">
      <c r="A301" s="1"/>
      <c r="C301" s="1"/>
    </row>
    <row r="302" spans="1:3" ht="14.25" customHeight="1" x14ac:dyDescent="0.45">
      <c r="A302" s="1"/>
      <c r="C302" s="1"/>
    </row>
    <row r="303" spans="1:3" ht="14.25" customHeight="1" x14ac:dyDescent="0.45">
      <c r="A303" s="1"/>
      <c r="C303" s="1"/>
    </row>
    <row r="304" spans="1:3" ht="14.25" customHeight="1" x14ac:dyDescent="0.45">
      <c r="A304" s="1"/>
      <c r="C304" s="1"/>
    </row>
    <row r="305" spans="1:3" ht="14.25" customHeight="1" x14ac:dyDescent="0.45">
      <c r="A305" s="1"/>
      <c r="C305" s="1"/>
    </row>
    <row r="306" spans="1:3" ht="14.25" customHeight="1" x14ac:dyDescent="0.45">
      <c r="A306" s="1"/>
      <c r="C306" s="1"/>
    </row>
    <row r="307" spans="1:3" ht="14.25" customHeight="1" x14ac:dyDescent="0.45">
      <c r="A307" s="1"/>
      <c r="C307" s="1"/>
    </row>
    <row r="308" spans="1:3" ht="14.25" customHeight="1" x14ac:dyDescent="0.45">
      <c r="A308" s="1"/>
      <c r="C308" s="1"/>
    </row>
    <row r="309" spans="1:3" ht="14.25" customHeight="1" x14ac:dyDescent="0.45">
      <c r="A309" s="1"/>
      <c r="C309" s="1"/>
    </row>
    <row r="310" spans="1:3" ht="14.25" customHeight="1" x14ac:dyDescent="0.45">
      <c r="A310" s="1"/>
      <c r="C310" s="1"/>
    </row>
    <row r="311" spans="1:3" ht="14.25" customHeight="1" x14ac:dyDescent="0.45">
      <c r="A311" s="1"/>
      <c r="C311" s="1"/>
    </row>
    <row r="312" spans="1:3" ht="14.25" customHeight="1" x14ac:dyDescent="0.45">
      <c r="A312" s="1"/>
      <c r="C312" s="1"/>
    </row>
    <row r="313" spans="1:3" ht="14.25" customHeight="1" x14ac:dyDescent="0.45">
      <c r="A313" s="1"/>
      <c r="C313" s="1"/>
    </row>
    <row r="314" spans="1:3" ht="14.25" customHeight="1" x14ac:dyDescent="0.45">
      <c r="A314" s="1"/>
      <c r="C314" s="1"/>
    </row>
    <row r="315" spans="1:3" ht="14.25" customHeight="1" x14ac:dyDescent="0.45">
      <c r="A315" s="1"/>
      <c r="C315" s="1"/>
    </row>
    <row r="316" spans="1:3" ht="14.25" customHeight="1" x14ac:dyDescent="0.45">
      <c r="A316" s="1"/>
      <c r="C316" s="1"/>
    </row>
    <row r="317" spans="1:3" ht="14.25" customHeight="1" x14ac:dyDescent="0.45">
      <c r="A317" s="1"/>
      <c r="C317" s="1"/>
    </row>
    <row r="318" spans="1:3" ht="14.25" customHeight="1" x14ac:dyDescent="0.45">
      <c r="A318" s="1"/>
      <c r="C318" s="1"/>
    </row>
    <row r="319" spans="1:3" ht="14.25" customHeight="1" x14ac:dyDescent="0.45">
      <c r="A319" s="1"/>
      <c r="C319" s="1"/>
    </row>
    <row r="320" spans="1:3" ht="14.25" customHeight="1" x14ac:dyDescent="0.45">
      <c r="A320" s="1"/>
      <c r="C320" s="1"/>
    </row>
    <row r="321" spans="1:3" ht="14.25" customHeight="1" x14ac:dyDescent="0.45">
      <c r="A321" s="1"/>
      <c r="C321" s="1"/>
    </row>
    <row r="322" spans="1:3" ht="14.25" customHeight="1" x14ac:dyDescent="0.45">
      <c r="A322" s="1"/>
      <c r="C322" s="1"/>
    </row>
    <row r="323" spans="1:3" ht="14.25" customHeight="1" x14ac:dyDescent="0.45">
      <c r="A323" s="1"/>
      <c r="C323" s="1"/>
    </row>
    <row r="324" spans="1:3" ht="14.25" customHeight="1" x14ac:dyDescent="0.45">
      <c r="A324" s="1"/>
      <c r="C324" s="1"/>
    </row>
    <row r="325" spans="1:3" ht="14.25" customHeight="1" x14ac:dyDescent="0.45">
      <c r="A325" s="1"/>
      <c r="C325" s="1"/>
    </row>
    <row r="326" spans="1:3" ht="14.25" customHeight="1" x14ac:dyDescent="0.45">
      <c r="A326" s="1"/>
      <c r="C326" s="1"/>
    </row>
    <row r="327" spans="1:3" ht="14.25" customHeight="1" x14ac:dyDescent="0.45">
      <c r="A327" s="1"/>
      <c r="C327" s="1"/>
    </row>
    <row r="328" spans="1:3" ht="14.25" customHeight="1" x14ac:dyDescent="0.45">
      <c r="A328" s="1"/>
      <c r="C328" s="1"/>
    </row>
    <row r="329" spans="1:3" ht="14.25" customHeight="1" x14ac:dyDescent="0.45">
      <c r="A329" s="1"/>
      <c r="C329" s="1"/>
    </row>
    <row r="330" spans="1:3" ht="14.25" customHeight="1" x14ac:dyDescent="0.45">
      <c r="A330" s="1"/>
      <c r="C330" s="1"/>
    </row>
    <row r="331" spans="1:3" ht="14.25" customHeight="1" x14ac:dyDescent="0.45">
      <c r="A331" s="1"/>
      <c r="C331" s="1"/>
    </row>
    <row r="332" spans="1:3" ht="14.25" customHeight="1" x14ac:dyDescent="0.45">
      <c r="A332" s="1"/>
      <c r="C332" s="1"/>
    </row>
    <row r="333" spans="1:3" ht="14.25" customHeight="1" x14ac:dyDescent="0.45">
      <c r="A333" s="1"/>
      <c r="C333" s="1"/>
    </row>
    <row r="334" spans="1:3" ht="14.25" customHeight="1" x14ac:dyDescent="0.45">
      <c r="A334" s="1"/>
      <c r="C334" s="1"/>
    </row>
    <row r="335" spans="1:3" ht="14.25" customHeight="1" x14ac:dyDescent="0.45">
      <c r="A335" s="1"/>
      <c r="C335" s="1"/>
    </row>
    <row r="336" spans="1:3" ht="14.25" customHeight="1" x14ac:dyDescent="0.45">
      <c r="A336" s="1"/>
      <c r="C336" s="1"/>
    </row>
    <row r="337" spans="1:3" ht="14.25" customHeight="1" x14ac:dyDescent="0.45">
      <c r="A337" s="1"/>
      <c r="C337" s="1"/>
    </row>
    <row r="338" spans="1:3" ht="14.25" customHeight="1" x14ac:dyDescent="0.45">
      <c r="A338" s="1"/>
      <c r="C338" s="1"/>
    </row>
    <row r="339" spans="1:3" ht="14.25" customHeight="1" x14ac:dyDescent="0.45">
      <c r="A339" s="1"/>
      <c r="C339" s="1"/>
    </row>
    <row r="340" spans="1:3" ht="14.25" customHeight="1" x14ac:dyDescent="0.45">
      <c r="A340" s="1"/>
      <c r="C340" s="1"/>
    </row>
    <row r="341" spans="1:3" ht="14.25" customHeight="1" x14ac:dyDescent="0.45">
      <c r="A341" s="1"/>
      <c r="C341" s="1"/>
    </row>
    <row r="342" spans="1:3" ht="14.25" customHeight="1" x14ac:dyDescent="0.45">
      <c r="A342" s="1"/>
      <c r="C342" s="1"/>
    </row>
    <row r="343" spans="1:3" ht="14.25" customHeight="1" x14ac:dyDescent="0.45">
      <c r="A343" s="1"/>
      <c r="C343" s="1"/>
    </row>
    <row r="344" spans="1:3" ht="14.25" customHeight="1" x14ac:dyDescent="0.45">
      <c r="A344" s="1"/>
      <c r="C344" s="1"/>
    </row>
    <row r="345" spans="1:3" ht="14.25" customHeight="1" x14ac:dyDescent="0.45">
      <c r="A345" s="1"/>
      <c r="C345" s="1"/>
    </row>
    <row r="346" spans="1:3" ht="14.25" customHeight="1" x14ac:dyDescent="0.45">
      <c r="A346" s="1"/>
      <c r="C346" s="1"/>
    </row>
    <row r="347" spans="1:3" ht="14.25" customHeight="1" x14ac:dyDescent="0.45">
      <c r="A347" s="1"/>
      <c r="C347" s="1"/>
    </row>
    <row r="348" spans="1:3" ht="14.25" customHeight="1" x14ac:dyDescent="0.45">
      <c r="A348" s="1"/>
      <c r="C348" s="1"/>
    </row>
    <row r="349" spans="1:3" ht="14.25" customHeight="1" x14ac:dyDescent="0.45">
      <c r="A349" s="1"/>
      <c r="C349" s="1"/>
    </row>
    <row r="350" spans="1:3" ht="14.25" customHeight="1" x14ac:dyDescent="0.45">
      <c r="A350" s="1"/>
      <c r="C350" s="1"/>
    </row>
    <row r="351" spans="1:3" ht="14.25" customHeight="1" x14ac:dyDescent="0.45">
      <c r="A351" s="1"/>
      <c r="C351" s="1"/>
    </row>
    <row r="352" spans="1:3" ht="14.25" customHeight="1" x14ac:dyDescent="0.45">
      <c r="A352" s="1"/>
      <c r="C352" s="1"/>
    </row>
    <row r="353" spans="1:3" ht="14.25" customHeight="1" x14ac:dyDescent="0.45">
      <c r="A353" s="1"/>
      <c r="C353" s="1"/>
    </row>
    <row r="354" spans="1:3" ht="14.25" customHeight="1" x14ac:dyDescent="0.45">
      <c r="A354" s="1"/>
      <c r="C354" s="1"/>
    </row>
    <row r="355" spans="1:3" ht="14.25" customHeight="1" x14ac:dyDescent="0.45">
      <c r="A355" s="1"/>
      <c r="C355" s="1"/>
    </row>
    <row r="356" spans="1:3" ht="14.25" customHeight="1" x14ac:dyDescent="0.45">
      <c r="A356" s="1"/>
      <c r="C356" s="1"/>
    </row>
    <row r="357" spans="1:3" ht="14.25" customHeight="1" x14ac:dyDescent="0.45">
      <c r="A357" s="1"/>
      <c r="C357" s="1"/>
    </row>
    <row r="358" spans="1:3" ht="14.25" customHeight="1" x14ac:dyDescent="0.45">
      <c r="A358" s="1"/>
      <c r="C358" s="1"/>
    </row>
    <row r="359" spans="1:3" ht="14.25" customHeight="1" x14ac:dyDescent="0.45">
      <c r="A359" s="1"/>
      <c r="C359" s="1"/>
    </row>
    <row r="360" spans="1:3" ht="14.25" customHeight="1" x14ac:dyDescent="0.45">
      <c r="A360" s="1"/>
      <c r="C360" s="1"/>
    </row>
    <row r="361" spans="1:3" ht="14.25" customHeight="1" x14ac:dyDescent="0.45">
      <c r="A361" s="1"/>
      <c r="C361" s="1"/>
    </row>
    <row r="362" spans="1:3" ht="14.25" customHeight="1" x14ac:dyDescent="0.45">
      <c r="A362" s="1"/>
      <c r="C362" s="1"/>
    </row>
    <row r="363" spans="1:3" ht="14.25" customHeight="1" x14ac:dyDescent="0.45">
      <c r="A363" s="1"/>
      <c r="C363" s="1"/>
    </row>
    <row r="364" spans="1:3" ht="14.25" customHeight="1" x14ac:dyDescent="0.45">
      <c r="A364" s="1"/>
      <c r="C364" s="1"/>
    </row>
    <row r="365" spans="1:3" ht="14.25" customHeight="1" x14ac:dyDescent="0.45">
      <c r="A365" s="1"/>
      <c r="C365" s="1"/>
    </row>
    <row r="366" spans="1:3" ht="14.25" customHeight="1" x14ac:dyDescent="0.45">
      <c r="A366" s="1"/>
      <c r="C366" s="1"/>
    </row>
    <row r="367" spans="1:3" ht="14.25" customHeight="1" x14ac:dyDescent="0.45">
      <c r="A367" s="1"/>
      <c r="C367" s="1"/>
    </row>
    <row r="368" spans="1:3" ht="14.25" customHeight="1" x14ac:dyDescent="0.45">
      <c r="A368" s="1"/>
      <c r="C368" s="1"/>
    </row>
    <row r="369" spans="1:3" ht="14.25" customHeight="1" x14ac:dyDescent="0.45">
      <c r="A369" s="1"/>
      <c r="C369" s="1"/>
    </row>
    <row r="370" spans="1:3" ht="14.25" customHeight="1" x14ac:dyDescent="0.45">
      <c r="A370" s="1"/>
      <c r="C370" s="1"/>
    </row>
    <row r="371" spans="1:3" ht="14.25" customHeight="1" x14ac:dyDescent="0.45">
      <c r="A371" s="1"/>
      <c r="C371" s="1"/>
    </row>
    <row r="372" spans="1:3" ht="14.25" customHeight="1" x14ac:dyDescent="0.45">
      <c r="A372" s="1"/>
      <c r="C372" s="1"/>
    </row>
    <row r="373" spans="1:3" ht="14.25" customHeight="1" x14ac:dyDescent="0.45">
      <c r="A373" s="1"/>
      <c r="C373" s="1"/>
    </row>
    <row r="374" spans="1:3" ht="14.25" customHeight="1" x14ac:dyDescent="0.45">
      <c r="A374" s="1"/>
      <c r="C374" s="1"/>
    </row>
    <row r="375" spans="1:3" ht="14.25" customHeight="1" x14ac:dyDescent="0.45">
      <c r="A375" s="1"/>
      <c r="C375" s="1"/>
    </row>
    <row r="376" spans="1:3" ht="14.25" customHeight="1" x14ac:dyDescent="0.45">
      <c r="A376" s="1"/>
      <c r="C376" s="1"/>
    </row>
    <row r="377" spans="1:3" ht="14.25" customHeight="1" x14ac:dyDescent="0.45">
      <c r="A377" s="1"/>
      <c r="C377" s="1"/>
    </row>
    <row r="378" spans="1:3" ht="14.25" customHeight="1" x14ac:dyDescent="0.45">
      <c r="A378" s="1"/>
      <c r="C378" s="1"/>
    </row>
    <row r="379" spans="1:3" ht="14.25" customHeight="1" x14ac:dyDescent="0.45">
      <c r="A379" s="1"/>
      <c r="C379" s="1"/>
    </row>
    <row r="380" spans="1:3" ht="14.25" customHeight="1" x14ac:dyDescent="0.45">
      <c r="A380" s="1"/>
      <c r="C380" s="1"/>
    </row>
    <row r="381" spans="1:3" ht="14.25" customHeight="1" x14ac:dyDescent="0.45">
      <c r="A381" s="1"/>
      <c r="C381" s="1"/>
    </row>
    <row r="382" spans="1:3" ht="14.25" customHeight="1" x14ac:dyDescent="0.45">
      <c r="A382" s="1"/>
      <c r="C382" s="1"/>
    </row>
    <row r="383" spans="1:3" ht="14.25" customHeight="1" x14ac:dyDescent="0.45">
      <c r="A383" s="1"/>
      <c r="C383" s="1"/>
    </row>
    <row r="384" spans="1:3" ht="14.25" customHeight="1" x14ac:dyDescent="0.45">
      <c r="A384" s="1"/>
      <c r="C384" s="1"/>
    </row>
    <row r="385" spans="1:3" ht="14.25" customHeight="1" x14ac:dyDescent="0.45">
      <c r="A385" s="1"/>
      <c r="C385" s="1"/>
    </row>
    <row r="386" spans="1:3" ht="14.25" customHeight="1" x14ac:dyDescent="0.45">
      <c r="A386" s="1"/>
      <c r="C386" s="1"/>
    </row>
    <row r="387" spans="1:3" ht="14.25" customHeight="1" x14ac:dyDescent="0.45">
      <c r="A387" s="1"/>
      <c r="C387" s="1"/>
    </row>
    <row r="388" spans="1:3" ht="14.25" customHeight="1" x14ac:dyDescent="0.45">
      <c r="A388" s="1"/>
      <c r="C388" s="1"/>
    </row>
    <row r="389" spans="1:3" ht="14.25" customHeight="1" x14ac:dyDescent="0.45">
      <c r="A389" s="1"/>
      <c r="C389" s="1"/>
    </row>
    <row r="390" spans="1:3" ht="14.25" customHeight="1" x14ac:dyDescent="0.45">
      <c r="A390" s="1"/>
      <c r="C390" s="1"/>
    </row>
    <row r="391" spans="1:3" ht="14.25" customHeight="1" x14ac:dyDescent="0.45">
      <c r="A391" s="1"/>
      <c r="C391" s="1"/>
    </row>
    <row r="392" spans="1:3" ht="14.25" customHeight="1" x14ac:dyDescent="0.45">
      <c r="A392" s="1"/>
      <c r="C392" s="1"/>
    </row>
    <row r="393" spans="1:3" ht="14.25" customHeight="1" x14ac:dyDescent="0.45">
      <c r="A393" s="1"/>
      <c r="C393" s="1"/>
    </row>
    <row r="394" spans="1:3" ht="14.25" customHeight="1" x14ac:dyDescent="0.45">
      <c r="A394" s="1"/>
      <c r="C394" s="1"/>
    </row>
    <row r="395" spans="1:3" ht="14.25" customHeight="1" x14ac:dyDescent="0.45">
      <c r="A395" s="1"/>
      <c r="C395" s="1"/>
    </row>
    <row r="396" spans="1:3" ht="14.25" customHeight="1" x14ac:dyDescent="0.45">
      <c r="A396" s="1"/>
      <c r="C396" s="1"/>
    </row>
    <row r="397" spans="1:3" ht="14.25" customHeight="1" x14ac:dyDescent="0.45">
      <c r="A397" s="1"/>
      <c r="C397" s="1"/>
    </row>
    <row r="398" spans="1:3" ht="14.25" customHeight="1" x14ac:dyDescent="0.45">
      <c r="A398" s="1"/>
      <c r="C398" s="1"/>
    </row>
    <row r="399" spans="1:3" ht="14.25" customHeight="1" x14ac:dyDescent="0.45">
      <c r="A399" s="1"/>
      <c r="C399" s="1"/>
    </row>
    <row r="400" spans="1:3" ht="14.25" customHeight="1" x14ac:dyDescent="0.45">
      <c r="A400" s="1"/>
      <c r="C400" s="1"/>
    </row>
    <row r="401" spans="1:3" ht="14.25" customHeight="1" x14ac:dyDescent="0.45">
      <c r="A401" s="1"/>
      <c r="C401" s="1"/>
    </row>
    <row r="402" spans="1:3" ht="14.25" customHeight="1" x14ac:dyDescent="0.45">
      <c r="A402" s="1"/>
      <c r="C402" s="1"/>
    </row>
    <row r="403" spans="1:3" ht="14.25" customHeight="1" x14ac:dyDescent="0.45">
      <c r="A403" s="1"/>
      <c r="C403" s="1"/>
    </row>
    <row r="404" spans="1:3" ht="14.25" customHeight="1" x14ac:dyDescent="0.45">
      <c r="A404" s="1"/>
      <c r="C404" s="1"/>
    </row>
    <row r="405" spans="1:3" ht="14.25" customHeight="1" x14ac:dyDescent="0.45">
      <c r="A405" s="1"/>
      <c r="C405" s="1"/>
    </row>
    <row r="406" spans="1:3" ht="14.25" customHeight="1" x14ac:dyDescent="0.45">
      <c r="A406" s="1"/>
      <c r="C406" s="1"/>
    </row>
    <row r="407" spans="1:3" ht="14.25" customHeight="1" x14ac:dyDescent="0.45">
      <c r="A407" s="1"/>
      <c r="C407" s="1"/>
    </row>
    <row r="408" spans="1:3" ht="14.25" customHeight="1" x14ac:dyDescent="0.45">
      <c r="A408" s="1"/>
      <c r="C408" s="1"/>
    </row>
    <row r="409" spans="1:3" ht="14.25" customHeight="1" x14ac:dyDescent="0.45">
      <c r="A409" s="1"/>
      <c r="C409" s="1"/>
    </row>
    <row r="410" spans="1:3" ht="14.25" customHeight="1" x14ac:dyDescent="0.45">
      <c r="A410" s="1"/>
      <c r="C410" s="1"/>
    </row>
    <row r="411" spans="1:3" ht="14.25" customHeight="1" x14ac:dyDescent="0.45">
      <c r="A411" s="1"/>
      <c r="C411" s="1"/>
    </row>
    <row r="412" spans="1:3" ht="14.25" customHeight="1" x14ac:dyDescent="0.45">
      <c r="A412" s="1"/>
      <c r="C412" s="1"/>
    </row>
    <row r="413" spans="1:3" ht="14.25" customHeight="1" x14ac:dyDescent="0.45">
      <c r="A413" s="1"/>
      <c r="C413" s="1"/>
    </row>
    <row r="414" spans="1:3" ht="14.25" customHeight="1" x14ac:dyDescent="0.45">
      <c r="A414" s="1"/>
      <c r="C414" s="1"/>
    </row>
    <row r="415" spans="1:3" ht="14.25" customHeight="1" x14ac:dyDescent="0.45">
      <c r="A415" s="1"/>
      <c r="C415" s="1"/>
    </row>
    <row r="416" spans="1:3" ht="14.25" customHeight="1" x14ac:dyDescent="0.45">
      <c r="A416" s="1"/>
      <c r="C416" s="1"/>
    </row>
    <row r="417" spans="1:3" ht="14.25" customHeight="1" x14ac:dyDescent="0.45">
      <c r="A417" s="1"/>
      <c r="C417" s="1"/>
    </row>
    <row r="418" spans="1:3" ht="14.25" customHeight="1" x14ac:dyDescent="0.45">
      <c r="A418" s="1"/>
      <c r="C418" s="1"/>
    </row>
    <row r="419" spans="1:3" ht="14.25" customHeight="1" x14ac:dyDescent="0.45">
      <c r="A419" s="1"/>
      <c r="C419" s="1"/>
    </row>
    <row r="420" spans="1:3" ht="14.25" customHeight="1" x14ac:dyDescent="0.45">
      <c r="A420" s="1"/>
      <c r="C420" s="1"/>
    </row>
    <row r="421" spans="1:3" ht="14.25" customHeight="1" x14ac:dyDescent="0.45">
      <c r="A421" s="1"/>
      <c r="C421" s="1"/>
    </row>
    <row r="422" spans="1:3" ht="14.25" customHeight="1" x14ac:dyDescent="0.45">
      <c r="A422" s="1"/>
      <c r="C422" s="1"/>
    </row>
    <row r="423" spans="1:3" ht="14.25" customHeight="1" x14ac:dyDescent="0.45">
      <c r="A423" s="1"/>
      <c r="C423" s="1"/>
    </row>
    <row r="424" spans="1:3" ht="14.25" customHeight="1" x14ac:dyDescent="0.45">
      <c r="A424" s="1"/>
      <c r="C424" s="1"/>
    </row>
    <row r="425" spans="1:3" ht="14.25" customHeight="1" x14ac:dyDescent="0.45">
      <c r="A425" s="1"/>
      <c r="C425" s="1"/>
    </row>
    <row r="426" spans="1:3" ht="14.25" customHeight="1" x14ac:dyDescent="0.45">
      <c r="A426" s="1"/>
      <c r="C426" s="1"/>
    </row>
    <row r="427" spans="1:3" ht="14.25" customHeight="1" x14ac:dyDescent="0.45">
      <c r="A427" s="1"/>
      <c r="C427" s="1"/>
    </row>
    <row r="428" spans="1:3" ht="14.25" customHeight="1" x14ac:dyDescent="0.45">
      <c r="A428" s="1"/>
      <c r="C428" s="1"/>
    </row>
    <row r="429" spans="1:3" ht="14.25" customHeight="1" x14ac:dyDescent="0.45">
      <c r="A429" s="1"/>
      <c r="C429" s="1"/>
    </row>
    <row r="430" spans="1:3" ht="14.25" customHeight="1" x14ac:dyDescent="0.45">
      <c r="A430" s="1"/>
      <c r="C430" s="1"/>
    </row>
    <row r="431" spans="1:3" ht="14.25" customHeight="1" x14ac:dyDescent="0.45">
      <c r="A431" s="1"/>
      <c r="C431" s="1"/>
    </row>
    <row r="432" spans="1:3" ht="14.25" customHeight="1" x14ac:dyDescent="0.45">
      <c r="A432" s="1"/>
      <c r="C432" s="1"/>
    </row>
    <row r="433" spans="1:3" ht="14.25" customHeight="1" x14ac:dyDescent="0.45">
      <c r="A433" s="1"/>
      <c r="C433" s="1"/>
    </row>
    <row r="434" spans="1:3" ht="14.25" customHeight="1" x14ac:dyDescent="0.45">
      <c r="A434" s="1"/>
      <c r="C434" s="1"/>
    </row>
    <row r="435" spans="1:3" ht="14.25" customHeight="1" x14ac:dyDescent="0.45">
      <c r="A435" s="1"/>
      <c r="C435" s="1"/>
    </row>
    <row r="436" spans="1:3" ht="14.25" customHeight="1" x14ac:dyDescent="0.45">
      <c r="A436" s="1"/>
      <c r="C436" s="1"/>
    </row>
    <row r="437" spans="1:3" ht="14.25" customHeight="1" x14ac:dyDescent="0.45">
      <c r="A437" s="1"/>
      <c r="C437" s="1"/>
    </row>
    <row r="438" spans="1:3" ht="14.25" customHeight="1" x14ac:dyDescent="0.45">
      <c r="A438" s="1"/>
      <c r="C438" s="1"/>
    </row>
    <row r="439" spans="1:3" ht="14.25" customHeight="1" x14ac:dyDescent="0.45">
      <c r="A439" s="1"/>
      <c r="C439" s="1"/>
    </row>
    <row r="440" spans="1:3" ht="14.25" customHeight="1" x14ac:dyDescent="0.45">
      <c r="A440" s="1"/>
      <c r="C440" s="1"/>
    </row>
    <row r="441" spans="1:3" ht="14.25" customHeight="1" x14ac:dyDescent="0.45">
      <c r="A441" s="1"/>
      <c r="C441" s="1"/>
    </row>
    <row r="442" spans="1:3" ht="14.25" customHeight="1" x14ac:dyDescent="0.45">
      <c r="A442" s="1"/>
      <c r="C442" s="1"/>
    </row>
    <row r="443" spans="1:3" ht="14.25" customHeight="1" x14ac:dyDescent="0.45">
      <c r="A443" s="1"/>
      <c r="C443" s="1"/>
    </row>
    <row r="444" spans="1:3" ht="14.25" customHeight="1" x14ac:dyDescent="0.45">
      <c r="A444" s="1"/>
      <c r="C444" s="1"/>
    </row>
    <row r="445" spans="1:3" ht="14.25" customHeight="1" x14ac:dyDescent="0.45">
      <c r="A445" s="1"/>
      <c r="C445" s="1"/>
    </row>
    <row r="446" spans="1:3" ht="14.25" customHeight="1" x14ac:dyDescent="0.45">
      <c r="A446" s="1"/>
      <c r="C446" s="1"/>
    </row>
    <row r="447" spans="1:3" ht="14.25" customHeight="1" x14ac:dyDescent="0.45">
      <c r="A447" s="1"/>
      <c r="C447" s="1"/>
    </row>
    <row r="448" spans="1:3" ht="14.25" customHeight="1" x14ac:dyDescent="0.45">
      <c r="A448" s="1"/>
      <c r="C448" s="1"/>
    </row>
    <row r="449" spans="1:3" ht="14.25" customHeight="1" x14ac:dyDescent="0.45">
      <c r="A449" s="1"/>
      <c r="C449" s="1"/>
    </row>
    <row r="450" spans="1:3" ht="14.25" customHeight="1" x14ac:dyDescent="0.45">
      <c r="A450" s="1"/>
      <c r="C450" s="1"/>
    </row>
    <row r="451" spans="1:3" ht="14.25" customHeight="1" x14ac:dyDescent="0.45">
      <c r="A451" s="1"/>
      <c r="C451" s="1"/>
    </row>
    <row r="452" spans="1:3" ht="14.25" customHeight="1" x14ac:dyDescent="0.45">
      <c r="A452" s="1"/>
      <c r="C452" s="1"/>
    </row>
    <row r="453" spans="1:3" ht="14.25" customHeight="1" x14ac:dyDescent="0.45">
      <c r="A453" s="1"/>
      <c r="C453" s="1"/>
    </row>
    <row r="454" spans="1:3" ht="14.25" customHeight="1" x14ac:dyDescent="0.45">
      <c r="A454" s="1"/>
      <c r="C454" s="1"/>
    </row>
    <row r="455" spans="1:3" ht="14.25" customHeight="1" x14ac:dyDescent="0.45">
      <c r="A455" s="1"/>
      <c r="C455" s="1"/>
    </row>
    <row r="456" spans="1:3" ht="14.25" customHeight="1" x14ac:dyDescent="0.45">
      <c r="A456" s="1"/>
      <c r="C456" s="1"/>
    </row>
    <row r="457" spans="1:3" ht="14.25" customHeight="1" x14ac:dyDescent="0.45">
      <c r="A457" s="1"/>
      <c r="C457" s="1"/>
    </row>
    <row r="458" spans="1:3" ht="14.25" customHeight="1" x14ac:dyDescent="0.45">
      <c r="A458" s="1"/>
      <c r="C458" s="1"/>
    </row>
    <row r="459" spans="1:3" ht="14.25" customHeight="1" x14ac:dyDescent="0.45">
      <c r="A459" s="1"/>
      <c r="C459" s="1"/>
    </row>
    <row r="460" spans="1:3" ht="14.25" customHeight="1" x14ac:dyDescent="0.45">
      <c r="A460" s="1"/>
      <c r="C460" s="1"/>
    </row>
    <row r="461" spans="1:3" ht="14.25" customHeight="1" x14ac:dyDescent="0.45">
      <c r="A461" s="1"/>
      <c r="C461" s="1"/>
    </row>
    <row r="462" spans="1:3" ht="14.25" customHeight="1" x14ac:dyDescent="0.45">
      <c r="A462" s="1"/>
      <c r="C462" s="1"/>
    </row>
    <row r="463" spans="1:3" ht="14.25" customHeight="1" x14ac:dyDescent="0.45">
      <c r="A463" s="1"/>
      <c r="C463" s="1"/>
    </row>
    <row r="464" spans="1:3" ht="14.25" customHeight="1" x14ac:dyDescent="0.45">
      <c r="A464" s="1"/>
      <c r="C464" s="1"/>
    </row>
    <row r="465" spans="1:3" ht="14.25" customHeight="1" x14ac:dyDescent="0.45">
      <c r="A465" s="1"/>
      <c r="C465" s="1"/>
    </row>
    <row r="466" spans="1:3" ht="14.25" customHeight="1" x14ac:dyDescent="0.45">
      <c r="A466" s="1"/>
      <c r="C466" s="1"/>
    </row>
    <row r="467" spans="1:3" ht="14.25" customHeight="1" x14ac:dyDescent="0.45">
      <c r="A467" s="1"/>
      <c r="C467" s="1"/>
    </row>
    <row r="468" spans="1:3" ht="14.25" customHeight="1" x14ac:dyDescent="0.45">
      <c r="A468" s="1"/>
      <c r="C468" s="1"/>
    </row>
    <row r="469" spans="1:3" ht="14.25" customHeight="1" x14ac:dyDescent="0.45">
      <c r="A469" s="1"/>
      <c r="C469" s="1"/>
    </row>
    <row r="470" spans="1:3" ht="14.25" customHeight="1" x14ac:dyDescent="0.45">
      <c r="A470" s="1"/>
      <c r="C470" s="1"/>
    </row>
    <row r="471" spans="1:3" ht="14.25" customHeight="1" x14ac:dyDescent="0.45">
      <c r="A471" s="1"/>
      <c r="C471" s="1"/>
    </row>
    <row r="472" spans="1:3" ht="14.25" customHeight="1" x14ac:dyDescent="0.45">
      <c r="A472" s="1"/>
      <c r="C472" s="1"/>
    </row>
    <row r="473" spans="1:3" ht="14.25" customHeight="1" x14ac:dyDescent="0.45">
      <c r="A473" s="1"/>
      <c r="C473" s="1"/>
    </row>
    <row r="474" spans="1:3" ht="14.25" customHeight="1" x14ac:dyDescent="0.45">
      <c r="A474" s="1"/>
      <c r="C474" s="1"/>
    </row>
    <row r="475" spans="1:3" ht="14.25" customHeight="1" x14ac:dyDescent="0.45">
      <c r="A475" s="1"/>
      <c r="C475" s="1"/>
    </row>
    <row r="476" spans="1:3" ht="14.25" customHeight="1" x14ac:dyDescent="0.45">
      <c r="A476" s="1"/>
      <c r="C476" s="1"/>
    </row>
    <row r="477" spans="1:3" ht="14.25" customHeight="1" x14ac:dyDescent="0.45">
      <c r="A477" s="1"/>
      <c r="C477" s="1"/>
    </row>
    <row r="478" spans="1:3" ht="14.25" customHeight="1" x14ac:dyDescent="0.45">
      <c r="A478" s="1"/>
      <c r="C478" s="1"/>
    </row>
    <row r="479" spans="1:3" ht="14.25" customHeight="1" x14ac:dyDescent="0.45">
      <c r="A479" s="1"/>
      <c r="C479" s="1"/>
    </row>
    <row r="480" spans="1:3" ht="14.25" customHeight="1" x14ac:dyDescent="0.45">
      <c r="A480" s="1"/>
      <c r="C480" s="1"/>
    </row>
    <row r="481" spans="1:3" ht="14.25" customHeight="1" x14ac:dyDescent="0.45">
      <c r="A481" s="1"/>
      <c r="C481" s="1"/>
    </row>
    <row r="482" spans="1:3" ht="14.25" customHeight="1" x14ac:dyDescent="0.45">
      <c r="A482" s="1"/>
      <c r="C482" s="1"/>
    </row>
    <row r="483" spans="1:3" ht="14.25" customHeight="1" x14ac:dyDescent="0.45">
      <c r="A483" s="1"/>
      <c r="C483" s="1"/>
    </row>
    <row r="484" spans="1:3" ht="14.25" customHeight="1" x14ac:dyDescent="0.45">
      <c r="A484" s="1"/>
      <c r="C484" s="1"/>
    </row>
    <row r="485" spans="1:3" ht="14.25" customHeight="1" x14ac:dyDescent="0.45">
      <c r="A485" s="1"/>
      <c r="C485" s="1"/>
    </row>
    <row r="486" spans="1:3" ht="14.25" customHeight="1" x14ac:dyDescent="0.45">
      <c r="A486" s="1"/>
      <c r="C486" s="1"/>
    </row>
    <row r="487" spans="1:3" ht="14.25" customHeight="1" x14ac:dyDescent="0.45">
      <c r="A487" s="1"/>
      <c r="C487" s="1"/>
    </row>
    <row r="488" spans="1:3" ht="14.25" customHeight="1" x14ac:dyDescent="0.45">
      <c r="A488" s="1"/>
      <c r="C488" s="1"/>
    </row>
    <row r="489" spans="1:3" ht="14.25" customHeight="1" x14ac:dyDescent="0.45">
      <c r="A489" s="1"/>
      <c r="C489" s="1"/>
    </row>
    <row r="490" spans="1:3" ht="14.25" customHeight="1" x14ac:dyDescent="0.45">
      <c r="A490" s="1"/>
      <c r="C490" s="1"/>
    </row>
    <row r="491" spans="1:3" ht="14.25" customHeight="1" x14ac:dyDescent="0.45">
      <c r="A491" s="1"/>
      <c r="C491" s="1"/>
    </row>
    <row r="492" spans="1:3" ht="14.25" customHeight="1" x14ac:dyDescent="0.45">
      <c r="A492" s="1"/>
      <c r="C492" s="1"/>
    </row>
    <row r="493" spans="1:3" ht="14.25" customHeight="1" x14ac:dyDescent="0.45">
      <c r="A493" s="1"/>
      <c r="C493" s="1"/>
    </row>
    <row r="494" spans="1:3" ht="14.25" customHeight="1" x14ac:dyDescent="0.45">
      <c r="A494" s="1"/>
      <c r="C494" s="1"/>
    </row>
    <row r="495" spans="1:3" ht="14.25" customHeight="1" x14ac:dyDescent="0.45">
      <c r="A495" s="1"/>
      <c r="C495" s="1"/>
    </row>
    <row r="496" spans="1:3" ht="14.25" customHeight="1" x14ac:dyDescent="0.45">
      <c r="A496" s="1"/>
      <c r="C496" s="1"/>
    </row>
    <row r="497" spans="1:3" ht="14.25" customHeight="1" x14ac:dyDescent="0.45">
      <c r="A497" s="1"/>
      <c r="C497" s="1"/>
    </row>
    <row r="498" spans="1:3" ht="14.25" customHeight="1" x14ac:dyDescent="0.45">
      <c r="A498" s="1"/>
      <c r="C498" s="1"/>
    </row>
    <row r="499" spans="1:3" ht="14.25" customHeight="1" x14ac:dyDescent="0.45">
      <c r="A499" s="1"/>
      <c r="C499" s="1"/>
    </row>
    <row r="500" spans="1:3" ht="14.25" customHeight="1" x14ac:dyDescent="0.45">
      <c r="A500" s="1"/>
      <c r="C500" s="1"/>
    </row>
    <row r="501" spans="1:3" ht="14.25" customHeight="1" x14ac:dyDescent="0.45">
      <c r="A501" s="1"/>
      <c r="C501" s="1"/>
    </row>
    <row r="502" spans="1:3" ht="14.25" customHeight="1" x14ac:dyDescent="0.45">
      <c r="A502" s="1"/>
      <c r="C502" s="1"/>
    </row>
    <row r="503" spans="1:3" ht="14.25" customHeight="1" x14ac:dyDescent="0.45">
      <c r="A503" s="1"/>
      <c r="C503" s="1"/>
    </row>
    <row r="504" spans="1:3" ht="14.25" customHeight="1" x14ac:dyDescent="0.45">
      <c r="A504" s="1"/>
      <c r="C504" s="1"/>
    </row>
    <row r="505" spans="1:3" ht="14.25" customHeight="1" x14ac:dyDescent="0.45">
      <c r="A505" s="1"/>
      <c r="C505" s="1"/>
    </row>
    <row r="506" spans="1:3" ht="14.25" customHeight="1" x14ac:dyDescent="0.45">
      <c r="A506" s="1"/>
      <c r="C506" s="1"/>
    </row>
    <row r="507" spans="1:3" ht="14.25" customHeight="1" x14ac:dyDescent="0.45">
      <c r="A507" s="1"/>
      <c r="C507" s="1"/>
    </row>
    <row r="508" spans="1:3" ht="14.25" customHeight="1" x14ac:dyDescent="0.45">
      <c r="A508" s="1"/>
      <c r="C508" s="1"/>
    </row>
    <row r="509" spans="1:3" ht="14.25" customHeight="1" x14ac:dyDescent="0.45">
      <c r="A509" s="1"/>
      <c r="C509" s="1"/>
    </row>
    <row r="510" spans="1:3" ht="14.25" customHeight="1" x14ac:dyDescent="0.45">
      <c r="A510" s="1"/>
      <c r="C510" s="1"/>
    </row>
    <row r="511" spans="1:3" ht="14.25" customHeight="1" x14ac:dyDescent="0.45">
      <c r="A511" s="1"/>
      <c r="C511" s="1"/>
    </row>
    <row r="512" spans="1:3" ht="14.25" customHeight="1" x14ac:dyDescent="0.45">
      <c r="A512" s="1"/>
      <c r="C512" s="1"/>
    </row>
    <row r="513" spans="1:3" ht="14.25" customHeight="1" x14ac:dyDescent="0.45">
      <c r="A513" s="1"/>
      <c r="C513" s="1"/>
    </row>
    <row r="514" spans="1:3" ht="14.25" customHeight="1" x14ac:dyDescent="0.45">
      <c r="A514" s="1"/>
      <c r="C514" s="1"/>
    </row>
    <row r="515" spans="1:3" ht="14.25" customHeight="1" x14ac:dyDescent="0.45">
      <c r="A515" s="1"/>
      <c r="C515" s="1"/>
    </row>
    <row r="516" spans="1:3" ht="14.25" customHeight="1" x14ac:dyDescent="0.45">
      <c r="A516" s="1"/>
      <c r="C516" s="1"/>
    </row>
    <row r="517" spans="1:3" ht="14.25" customHeight="1" x14ac:dyDescent="0.45">
      <c r="A517" s="1"/>
      <c r="C517" s="1"/>
    </row>
    <row r="518" spans="1:3" ht="14.25" customHeight="1" x14ac:dyDescent="0.45">
      <c r="A518" s="1"/>
      <c r="C518" s="1"/>
    </row>
    <row r="519" spans="1:3" ht="14.25" customHeight="1" x14ac:dyDescent="0.45">
      <c r="A519" s="1"/>
      <c r="C519" s="1"/>
    </row>
    <row r="520" spans="1:3" ht="14.25" customHeight="1" x14ac:dyDescent="0.45">
      <c r="A520" s="1"/>
      <c r="C520" s="1"/>
    </row>
    <row r="521" spans="1:3" ht="14.25" customHeight="1" x14ac:dyDescent="0.45">
      <c r="A521" s="1"/>
      <c r="C521" s="1"/>
    </row>
    <row r="522" spans="1:3" ht="14.25" customHeight="1" x14ac:dyDescent="0.45">
      <c r="A522" s="1"/>
      <c r="C522" s="1"/>
    </row>
    <row r="523" spans="1:3" ht="14.25" customHeight="1" x14ac:dyDescent="0.45">
      <c r="A523" s="1"/>
      <c r="C523" s="1"/>
    </row>
    <row r="524" spans="1:3" ht="14.25" customHeight="1" x14ac:dyDescent="0.45">
      <c r="A524" s="1"/>
      <c r="C524" s="1"/>
    </row>
    <row r="525" spans="1:3" ht="14.25" customHeight="1" x14ac:dyDescent="0.45">
      <c r="A525" s="1"/>
      <c r="C525" s="1"/>
    </row>
    <row r="526" spans="1:3" ht="14.25" customHeight="1" x14ac:dyDescent="0.45">
      <c r="A526" s="1"/>
      <c r="C526" s="1"/>
    </row>
    <row r="527" spans="1:3" ht="14.25" customHeight="1" x14ac:dyDescent="0.45">
      <c r="A527" s="1"/>
      <c r="C527" s="1"/>
    </row>
    <row r="528" spans="1:3" ht="14.25" customHeight="1" x14ac:dyDescent="0.45">
      <c r="A528" s="1"/>
      <c r="C528" s="1"/>
    </row>
    <row r="529" spans="1:3" ht="14.25" customHeight="1" x14ac:dyDescent="0.45">
      <c r="A529" s="1"/>
      <c r="C529" s="1"/>
    </row>
    <row r="530" spans="1:3" ht="14.25" customHeight="1" x14ac:dyDescent="0.45">
      <c r="A530" s="1"/>
      <c r="C530" s="1"/>
    </row>
    <row r="531" spans="1:3" ht="14.25" customHeight="1" x14ac:dyDescent="0.45">
      <c r="A531" s="1"/>
      <c r="C531" s="1"/>
    </row>
    <row r="532" spans="1:3" ht="14.25" customHeight="1" x14ac:dyDescent="0.45">
      <c r="A532" s="1"/>
      <c r="C532" s="1"/>
    </row>
    <row r="533" spans="1:3" ht="14.25" customHeight="1" x14ac:dyDescent="0.45">
      <c r="A533" s="1"/>
      <c r="C533" s="1"/>
    </row>
    <row r="534" spans="1:3" ht="14.25" customHeight="1" x14ac:dyDescent="0.45">
      <c r="A534" s="1"/>
      <c r="C534" s="1"/>
    </row>
    <row r="535" spans="1:3" ht="14.25" customHeight="1" x14ac:dyDescent="0.45">
      <c r="A535" s="1"/>
      <c r="C535" s="1"/>
    </row>
    <row r="536" spans="1:3" ht="14.25" customHeight="1" x14ac:dyDescent="0.45">
      <c r="A536" s="1"/>
      <c r="C536" s="1"/>
    </row>
    <row r="537" spans="1:3" ht="14.25" customHeight="1" x14ac:dyDescent="0.45">
      <c r="A537" s="1"/>
      <c r="C537" s="1"/>
    </row>
    <row r="538" spans="1:3" ht="14.25" customHeight="1" x14ac:dyDescent="0.45">
      <c r="A538" s="1"/>
      <c r="C538" s="1"/>
    </row>
    <row r="539" spans="1:3" ht="14.25" customHeight="1" x14ac:dyDescent="0.45">
      <c r="A539" s="1"/>
      <c r="C539" s="1"/>
    </row>
    <row r="540" spans="1:3" ht="14.25" customHeight="1" x14ac:dyDescent="0.45">
      <c r="A540" s="1"/>
      <c r="C540" s="1"/>
    </row>
    <row r="541" spans="1:3" ht="14.25" customHeight="1" x14ac:dyDescent="0.45">
      <c r="A541" s="1"/>
      <c r="C541" s="1"/>
    </row>
    <row r="542" spans="1:3" ht="14.25" customHeight="1" x14ac:dyDescent="0.45">
      <c r="A542" s="1"/>
      <c r="C542" s="1"/>
    </row>
    <row r="543" spans="1:3" ht="14.25" customHeight="1" x14ac:dyDescent="0.45">
      <c r="A543" s="1"/>
      <c r="C543" s="1"/>
    </row>
    <row r="544" spans="1:3" ht="14.25" customHeight="1" x14ac:dyDescent="0.45">
      <c r="A544" s="1"/>
      <c r="C544" s="1"/>
    </row>
    <row r="545" spans="1:3" ht="14.25" customHeight="1" x14ac:dyDescent="0.45">
      <c r="A545" s="1"/>
      <c r="C545" s="1"/>
    </row>
    <row r="546" spans="1:3" ht="14.25" customHeight="1" x14ac:dyDescent="0.45">
      <c r="A546" s="1"/>
      <c r="C546" s="1"/>
    </row>
    <row r="547" spans="1:3" ht="14.25" customHeight="1" x14ac:dyDescent="0.45">
      <c r="A547" s="1"/>
      <c r="C547" s="1"/>
    </row>
    <row r="548" spans="1:3" ht="14.25" customHeight="1" x14ac:dyDescent="0.45">
      <c r="A548" s="1"/>
      <c r="C548" s="1"/>
    </row>
    <row r="549" spans="1:3" ht="14.25" customHeight="1" x14ac:dyDescent="0.45">
      <c r="A549" s="1"/>
      <c r="C549" s="1"/>
    </row>
    <row r="550" spans="1:3" ht="14.25" customHeight="1" x14ac:dyDescent="0.45">
      <c r="A550" s="1"/>
      <c r="C550" s="1"/>
    </row>
    <row r="551" spans="1:3" ht="14.25" customHeight="1" x14ac:dyDescent="0.45">
      <c r="A551" s="1"/>
      <c r="C551" s="1"/>
    </row>
    <row r="552" spans="1:3" ht="14.25" customHeight="1" x14ac:dyDescent="0.45">
      <c r="A552" s="1"/>
      <c r="C552" s="1"/>
    </row>
    <row r="553" spans="1:3" ht="14.25" customHeight="1" x14ac:dyDescent="0.45">
      <c r="A553" s="1"/>
      <c r="C553" s="1"/>
    </row>
    <row r="554" spans="1:3" ht="14.25" customHeight="1" x14ac:dyDescent="0.45">
      <c r="A554" s="1"/>
      <c r="C554" s="1"/>
    </row>
    <row r="555" spans="1:3" ht="14.25" customHeight="1" x14ac:dyDescent="0.45">
      <c r="A555" s="1"/>
      <c r="C555" s="1"/>
    </row>
    <row r="556" spans="1:3" ht="14.25" customHeight="1" x14ac:dyDescent="0.45">
      <c r="A556" s="1"/>
      <c r="C556" s="1"/>
    </row>
    <row r="557" spans="1:3" ht="14.25" customHeight="1" x14ac:dyDescent="0.45">
      <c r="A557" s="1"/>
      <c r="C557" s="1"/>
    </row>
    <row r="558" spans="1:3" ht="14.25" customHeight="1" x14ac:dyDescent="0.45">
      <c r="A558" s="1"/>
      <c r="C558" s="1"/>
    </row>
    <row r="559" spans="1:3" ht="14.25" customHeight="1" x14ac:dyDescent="0.45">
      <c r="A559" s="1"/>
      <c r="C559" s="1"/>
    </row>
    <row r="560" spans="1:3" ht="14.25" customHeight="1" x14ac:dyDescent="0.45">
      <c r="A560" s="1"/>
      <c r="C560" s="1"/>
    </row>
    <row r="561" spans="1:3" ht="14.25" customHeight="1" x14ac:dyDescent="0.45">
      <c r="A561" s="1"/>
      <c r="C561" s="1"/>
    </row>
    <row r="562" spans="1:3" ht="14.25" customHeight="1" x14ac:dyDescent="0.45">
      <c r="A562" s="1"/>
      <c r="C562" s="1"/>
    </row>
    <row r="563" spans="1:3" ht="14.25" customHeight="1" x14ac:dyDescent="0.45">
      <c r="A563" s="1"/>
      <c r="C563" s="1"/>
    </row>
    <row r="564" spans="1:3" ht="14.25" customHeight="1" x14ac:dyDescent="0.45">
      <c r="A564" s="1"/>
      <c r="C564" s="1"/>
    </row>
    <row r="565" spans="1:3" ht="14.25" customHeight="1" x14ac:dyDescent="0.45">
      <c r="A565" s="1"/>
      <c r="C565" s="1"/>
    </row>
    <row r="566" spans="1:3" ht="14.25" customHeight="1" x14ac:dyDescent="0.45">
      <c r="A566" s="1"/>
      <c r="C566" s="1"/>
    </row>
    <row r="567" spans="1:3" ht="14.25" customHeight="1" x14ac:dyDescent="0.45">
      <c r="A567" s="1"/>
      <c r="C567" s="1"/>
    </row>
    <row r="568" spans="1:3" ht="14.25" customHeight="1" x14ac:dyDescent="0.45">
      <c r="A568" s="1"/>
      <c r="C568" s="1"/>
    </row>
    <row r="569" spans="1:3" ht="14.25" customHeight="1" x14ac:dyDescent="0.45">
      <c r="A569" s="1"/>
      <c r="C569" s="1"/>
    </row>
    <row r="570" spans="1:3" ht="14.25" customHeight="1" x14ac:dyDescent="0.45">
      <c r="A570" s="1"/>
      <c r="C570" s="1"/>
    </row>
    <row r="571" spans="1:3" ht="14.25" customHeight="1" x14ac:dyDescent="0.45">
      <c r="A571" s="1"/>
      <c r="C571" s="1"/>
    </row>
    <row r="572" spans="1:3" ht="14.25" customHeight="1" x14ac:dyDescent="0.45">
      <c r="A572" s="1"/>
      <c r="C572" s="1"/>
    </row>
    <row r="573" spans="1:3" ht="14.25" customHeight="1" x14ac:dyDescent="0.45">
      <c r="A573" s="1"/>
      <c r="C573" s="1"/>
    </row>
    <row r="574" spans="1:3" ht="14.25" customHeight="1" x14ac:dyDescent="0.45">
      <c r="A574" s="1"/>
      <c r="C574" s="1"/>
    </row>
    <row r="575" spans="1:3" ht="14.25" customHeight="1" x14ac:dyDescent="0.45">
      <c r="A575" s="1"/>
      <c r="C575" s="1"/>
    </row>
    <row r="576" spans="1:3" ht="14.25" customHeight="1" x14ac:dyDescent="0.45">
      <c r="A576" s="1"/>
      <c r="C576" s="1"/>
    </row>
    <row r="577" spans="1:3" ht="14.25" customHeight="1" x14ac:dyDescent="0.45">
      <c r="A577" s="1"/>
      <c r="C577" s="1"/>
    </row>
    <row r="578" spans="1:3" ht="14.25" customHeight="1" x14ac:dyDescent="0.45">
      <c r="A578" s="1"/>
      <c r="C578" s="1"/>
    </row>
    <row r="579" spans="1:3" ht="14.25" customHeight="1" x14ac:dyDescent="0.45">
      <c r="A579" s="1"/>
      <c r="C579" s="1"/>
    </row>
    <row r="580" spans="1:3" ht="14.25" customHeight="1" x14ac:dyDescent="0.45">
      <c r="A580" s="1"/>
      <c r="C580" s="1"/>
    </row>
    <row r="581" spans="1:3" ht="14.25" customHeight="1" x14ac:dyDescent="0.45">
      <c r="A581" s="1"/>
      <c r="C581" s="1"/>
    </row>
    <row r="582" spans="1:3" ht="14.25" customHeight="1" x14ac:dyDescent="0.45">
      <c r="A582" s="1"/>
      <c r="C582" s="1"/>
    </row>
    <row r="583" spans="1:3" ht="14.25" customHeight="1" x14ac:dyDescent="0.45">
      <c r="A583" s="1"/>
      <c r="C583" s="1"/>
    </row>
    <row r="584" spans="1:3" ht="14.25" customHeight="1" x14ac:dyDescent="0.45">
      <c r="A584" s="1"/>
      <c r="C584" s="1"/>
    </row>
    <row r="585" spans="1:3" ht="14.25" customHeight="1" x14ac:dyDescent="0.45">
      <c r="A585" s="1"/>
      <c r="C585" s="1"/>
    </row>
    <row r="586" spans="1:3" ht="14.25" customHeight="1" x14ac:dyDescent="0.45">
      <c r="A586" s="1"/>
      <c r="C586" s="1"/>
    </row>
    <row r="587" spans="1:3" ht="14.25" customHeight="1" x14ac:dyDescent="0.45">
      <c r="A587" s="1"/>
      <c r="C587" s="1"/>
    </row>
    <row r="588" spans="1:3" ht="14.25" customHeight="1" x14ac:dyDescent="0.45">
      <c r="A588" s="1"/>
      <c r="C588" s="1"/>
    </row>
    <row r="589" spans="1:3" ht="14.25" customHeight="1" x14ac:dyDescent="0.45">
      <c r="A589" s="1"/>
      <c r="C589" s="1"/>
    </row>
    <row r="590" spans="1:3" ht="14.25" customHeight="1" x14ac:dyDescent="0.45">
      <c r="A590" s="1"/>
      <c r="C590" s="1"/>
    </row>
    <row r="591" spans="1:3" ht="14.25" customHeight="1" x14ac:dyDescent="0.45">
      <c r="A591" s="1"/>
      <c r="C591" s="1"/>
    </row>
    <row r="592" spans="1:3" ht="14.25" customHeight="1" x14ac:dyDescent="0.45">
      <c r="A592" s="1"/>
      <c r="C592" s="1"/>
    </row>
    <row r="593" spans="1:3" ht="14.25" customHeight="1" x14ac:dyDescent="0.45">
      <c r="A593" s="1"/>
      <c r="C593" s="1"/>
    </row>
    <row r="594" spans="1:3" ht="14.25" customHeight="1" x14ac:dyDescent="0.45">
      <c r="A594" s="1"/>
      <c r="C594" s="1"/>
    </row>
    <row r="595" spans="1:3" ht="14.25" customHeight="1" x14ac:dyDescent="0.45">
      <c r="A595" s="1"/>
      <c r="C595" s="1"/>
    </row>
    <row r="596" spans="1:3" ht="14.25" customHeight="1" x14ac:dyDescent="0.45">
      <c r="A596" s="1"/>
      <c r="C596" s="1"/>
    </row>
    <row r="597" spans="1:3" ht="14.25" customHeight="1" x14ac:dyDescent="0.45">
      <c r="A597" s="1"/>
      <c r="C597" s="1"/>
    </row>
    <row r="598" spans="1:3" ht="14.25" customHeight="1" x14ac:dyDescent="0.45">
      <c r="A598" s="1"/>
      <c r="C598" s="1"/>
    </row>
    <row r="599" spans="1:3" ht="14.25" customHeight="1" x14ac:dyDescent="0.45">
      <c r="A599" s="1"/>
      <c r="C599" s="1"/>
    </row>
    <row r="600" spans="1:3" ht="14.25" customHeight="1" x14ac:dyDescent="0.45">
      <c r="A600" s="1"/>
      <c r="C600" s="1"/>
    </row>
    <row r="601" spans="1:3" ht="14.25" customHeight="1" x14ac:dyDescent="0.45">
      <c r="A601" s="1"/>
      <c r="C601" s="1"/>
    </row>
    <row r="602" spans="1:3" ht="14.25" customHeight="1" x14ac:dyDescent="0.45">
      <c r="A602" s="1"/>
      <c r="C602" s="1"/>
    </row>
    <row r="603" spans="1:3" ht="14.25" customHeight="1" x14ac:dyDescent="0.45">
      <c r="A603" s="1"/>
      <c r="C603" s="1"/>
    </row>
    <row r="604" spans="1:3" ht="14.25" customHeight="1" x14ac:dyDescent="0.45">
      <c r="A604" s="1"/>
      <c r="C604" s="1"/>
    </row>
    <row r="605" spans="1:3" ht="14.25" customHeight="1" x14ac:dyDescent="0.45">
      <c r="A605" s="1"/>
      <c r="C605" s="1"/>
    </row>
    <row r="606" spans="1:3" ht="14.25" customHeight="1" x14ac:dyDescent="0.45">
      <c r="A606" s="1"/>
      <c r="C606" s="1"/>
    </row>
    <row r="607" spans="1:3" ht="14.25" customHeight="1" x14ac:dyDescent="0.45">
      <c r="A607" s="1"/>
      <c r="C607" s="1"/>
    </row>
    <row r="608" spans="1:3" ht="14.25" customHeight="1" x14ac:dyDescent="0.45">
      <c r="A608" s="1"/>
      <c r="C608" s="1"/>
    </row>
    <row r="609" spans="1:3" ht="14.25" customHeight="1" x14ac:dyDescent="0.45">
      <c r="A609" s="1"/>
      <c r="C609" s="1"/>
    </row>
    <row r="610" spans="1:3" ht="14.25" customHeight="1" x14ac:dyDescent="0.45">
      <c r="A610" s="1"/>
      <c r="C610" s="1"/>
    </row>
    <row r="611" spans="1:3" ht="14.25" customHeight="1" x14ac:dyDescent="0.45">
      <c r="A611" s="1"/>
      <c r="C611" s="1"/>
    </row>
    <row r="612" spans="1:3" ht="14.25" customHeight="1" x14ac:dyDescent="0.45">
      <c r="A612" s="1"/>
      <c r="C612" s="1"/>
    </row>
    <row r="613" spans="1:3" ht="14.25" customHeight="1" x14ac:dyDescent="0.45">
      <c r="A613" s="1"/>
      <c r="C613" s="1"/>
    </row>
    <row r="614" spans="1:3" ht="14.25" customHeight="1" x14ac:dyDescent="0.45">
      <c r="A614" s="1"/>
      <c r="C614" s="1"/>
    </row>
    <row r="615" spans="1:3" ht="14.25" customHeight="1" x14ac:dyDescent="0.45">
      <c r="A615" s="1"/>
      <c r="C615" s="1"/>
    </row>
    <row r="616" spans="1:3" ht="14.25" customHeight="1" x14ac:dyDescent="0.45">
      <c r="A616" s="1"/>
      <c r="C616" s="1"/>
    </row>
    <row r="617" spans="1:3" ht="14.25" customHeight="1" x14ac:dyDescent="0.45">
      <c r="A617" s="1"/>
      <c r="C617" s="1"/>
    </row>
    <row r="618" spans="1:3" ht="14.25" customHeight="1" x14ac:dyDescent="0.45">
      <c r="A618" s="1"/>
      <c r="C618" s="1"/>
    </row>
    <row r="619" spans="1:3" ht="14.25" customHeight="1" x14ac:dyDescent="0.45">
      <c r="A619" s="1"/>
      <c r="C619" s="1"/>
    </row>
    <row r="620" spans="1:3" ht="14.25" customHeight="1" x14ac:dyDescent="0.45">
      <c r="A620" s="1"/>
      <c r="C620" s="1"/>
    </row>
    <row r="621" spans="1:3" ht="14.25" customHeight="1" x14ac:dyDescent="0.45">
      <c r="A621" s="1"/>
      <c r="C621" s="1"/>
    </row>
    <row r="622" spans="1:3" ht="14.25" customHeight="1" x14ac:dyDescent="0.45">
      <c r="A622" s="1"/>
      <c r="C622" s="1"/>
    </row>
    <row r="623" spans="1:3" ht="14.25" customHeight="1" x14ac:dyDescent="0.45">
      <c r="A623" s="1"/>
      <c r="C623" s="1"/>
    </row>
    <row r="624" spans="1:3" ht="14.25" customHeight="1" x14ac:dyDescent="0.45">
      <c r="A624" s="1"/>
      <c r="C624" s="1"/>
    </row>
    <row r="625" spans="1:3" ht="14.25" customHeight="1" x14ac:dyDescent="0.45">
      <c r="A625" s="1"/>
      <c r="C625" s="1"/>
    </row>
    <row r="626" spans="1:3" ht="14.25" customHeight="1" x14ac:dyDescent="0.45">
      <c r="A626" s="1"/>
      <c r="C626" s="1"/>
    </row>
    <row r="627" spans="1:3" ht="14.25" customHeight="1" x14ac:dyDescent="0.45">
      <c r="A627" s="1"/>
      <c r="C627" s="1"/>
    </row>
    <row r="628" spans="1:3" ht="14.25" customHeight="1" x14ac:dyDescent="0.45">
      <c r="A628" s="1"/>
      <c r="C628" s="1"/>
    </row>
    <row r="629" spans="1:3" ht="14.25" customHeight="1" x14ac:dyDescent="0.45">
      <c r="A629" s="1"/>
      <c r="C629" s="1"/>
    </row>
    <row r="630" spans="1:3" ht="14.25" customHeight="1" x14ac:dyDescent="0.45">
      <c r="A630" s="1"/>
      <c r="C630" s="1"/>
    </row>
    <row r="631" spans="1:3" ht="14.25" customHeight="1" x14ac:dyDescent="0.45">
      <c r="A631" s="1"/>
      <c r="C631" s="1"/>
    </row>
    <row r="632" spans="1:3" ht="14.25" customHeight="1" x14ac:dyDescent="0.45">
      <c r="A632" s="1"/>
      <c r="C632" s="1"/>
    </row>
    <row r="633" spans="1:3" ht="14.25" customHeight="1" x14ac:dyDescent="0.45">
      <c r="A633" s="1"/>
      <c r="C633" s="1"/>
    </row>
    <row r="634" spans="1:3" ht="14.25" customHeight="1" x14ac:dyDescent="0.45">
      <c r="A634" s="1"/>
      <c r="C634" s="1"/>
    </row>
    <row r="635" spans="1:3" ht="14.25" customHeight="1" x14ac:dyDescent="0.45">
      <c r="A635" s="1"/>
      <c r="C635" s="1"/>
    </row>
    <row r="636" spans="1:3" ht="14.25" customHeight="1" x14ac:dyDescent="0.45">
      <c r="A636" s="1"/>
      <c r="C636" s="1"/>
    </row>
    <row r="637" spans="1:3" ht="14.25" customHeight="1" x14ac:dyDescent="0.45">
      <c r="A637" s="1"/>
      <c r="C637" s="1"/>
    </row>
    <row r="638" spans="1:3" ht="14.25" customHeight="1" x14ac:dyDescent="0.45">
      <c r="A638" s="1"/>
      <c r="C638" s="1"/>
    </row>
    <row r="639" spans="1:3" ht="14.25" customHeight="1" x14ac:dyDescent="0.45">
      <c r="A639" s="1"/>
      <c r="C639" s="1"/>
    </row>
    <row r="640" spans="1:3" ht="14.25" customHeight="1" x14ac:dyDescent="0.45">
      <c r="A640" s="1"/>
      <c r="C640" s="1"/>
    </row>
    <row r="641" spans="1:3" ht="14.25" customHeight="1" x14ac:dyDescent="0.45">
      <c r="A641" s="1"/>
      <c r="C641" s="1"/>
    </row>
    <row r="642" spans="1:3" ht="14.25" customHeight="1" x14ac:dyDescent="0.45">
      <c r="A642" s="1"/>
      <c r="C642" s="1"/>
    </row>
    <row r="643" spans="1:3" ht="14.25" customHeight="1" x14ac:dyDescent="0.45">
      <c r="A643" s="1"/>
      <c r="C643" s="1"/>
    </row>
    <row r="644" spans="1:3" ht="14.25" customHeight="1" x14ac:dyDescent="0.45">
      <c r="A644" s="1"/>
      <c r="C644" s="1"/>
    </row>
    <row r="645" spans="1:3" ht="14.25" customHeight="1" x14ac:dyDescent="0.45">
      <c r="A645" s="1"/>
      <c r="C645" s="1"/>
    </row>
    <row r="646" spans="1:3" ht="14.25" customHeight="1" x14ac:dyDescent="0.45">
      <c r="A646" s="1"/>
      <c r="C646" s="1"/>
    </row>
    <row r="647" spans="1:3" ht="14.25" customHeight="1" x14ac:dyDescent="0.45">
      <c r="A647" s="1"/>
      <c r="C647" s="1"/>
    </row>
    <row r="648" spans="1:3" ht="14.25" customHeight="1" x14ac:dyDescent="0.45">
      <c r="A648" s="1"/>
      <c r="C648" s="1"/>
    </row>
    <row r="649" spans="1:3" ht="14.25" customHeight="1" x14ac:dyDescent="0.45">
      <c r="A649" s="1"/>
      <c r="C649" s="1"/>
    </row>
    <row r="650" spans="1:3" ht="14.25" customHeight="1" x14ac:dyDescent="0.45">
      <c r="A650" s="1"/>
      <c r="C650" s="1"/>
    </row>
    <row r="651" spans="1:3" ht="14.25" customHeight="1" x14ac:dyDescent="0.45">
      <c r="A651" s="1"/>
      <c r="C651" s="1"/>
    </row>
    <row r="652" spans="1:3" ht="14.25" customHeight="1" x14ac:dyDescent="0.45">
      <c r="A652" s="1"/>
      <c r="C652" s="1"/>
    </row>
    <row r="653" spans="1:3" ht="14.25" customHeight="1" x14ac:dyDescent="0.45">
      <c r="A653" s="1"/>
      <c r="C653" s="1"/>
    </row>
    <row r="654" spans="1:3" ht="14.25" customHeight="1" x14ac:dyDescent="0.45">
      <c r="A654" s="1"/>
      <c r="C654" s="1"/>
    </row>
    <row r="655" spans="1:3" ht="14.25" customHeight="1" x14ac:dyDescent="0.45">
      <c r="A655" s="1"/>
      <c r="C655" s="1"/>
    </row>
    <row r="656" spans="1:3" ht="14.25" customHeight="1" x14ac:dyDescent="0.45">
      <c r="A656" s="1"/>
      <c r="C656" s="1"/>
    </row>
    <row r="657" spans="1:3" ht="14.25" customHeight="1" x14ac:dyDescent="0.45">
      <c r="A657" s="1"/>
      <c r="C657" s="1"/>
    </row>
    <row r="658" spans="1:3" ht="14.25" customHeight="1" x14ac:dyDescent="0.45">
      <c r="A658" s="1"/>
      <c r="C658" s="1"/>
    </row>
    <row r="659" spans="1:3" ht="14.25" customHeight="1" x14ac:dyDescent="0.45">
      <c r="A659" s="1"/>
      <c r="C659" s="1"/>
    </row>
    <row r="660" spans="1:3" ht="14.25" customHeight="1" x14ac:dyDescent="0.45">
      <c r="A660" s="1"/>
      <c r="C660" s="1"/>
    </row>
    <row r="661" spans="1:3" ht="14.25" customHeight="1" x14ac:dyDescent="0.45">
      <c r="A661" s="1"/>
      <c r="C661" s="1"/>
    </row>
    <row r="662" spans="1:3" ht="14.25" customHeight="1" x14ac:dyDescent="0.45">
      <c r="A662" s="1"/>
      <c r="C662" s="1"/>
    </row>
    <row r="663" spans="1:3" ht="14.25" customHeight="1" x14ac:dyDescent="0.45">
      <c r="A663" s="1"/>
      <c r="C663" s="1"/>
    </row>
    <row r="664" spans="1:3" ht="14.25" customHeight="1" x14ac:dyDescent="0.45">
      <c r="A664" s="1"/>
      <c r="C664" s="1"/>
    </row>
    <row r="665" spans="1:3" ht="14.25" customHeight="1" x14ac:dyDescent="0.45">
      <c r="A665" s="1"/>
      <c r="C665" s="1"/>
    </row>
    <row r="666" spans="1:3" ht="14.25" customHeight="1" x14ac:dyDescent="0.45">
      <c r="A666" s="1"/>
      <c r="C666" s="1"/>
    </row>
    <row r="667" spans="1:3" ht="14.25" customHeight="1" x14ac:dyDescent="0.45">
      <c r="A667" s="1"/>
      <c r="C667" s="1"/>
    </row>
    <row r="668" spans="1:3" ht="14.25" customHeight="1" x14ac:dyDescent="0.45">
      <c r="A668" s="1"/>
      <c r="C668" s="1"/>
    </row>
    <row r="669" spans="1:3" ht="14.25" customHeight="1" x14ac:dyDescent="0.45">
      <c r="A669" s="1"/>
      <c r="C669" s="1"/>
    </row>
    <row r="670" spans="1:3" ht="14.25" customHeight="1" x14ac:dyDescent="0.45">
      <c r="A670" s="1"/>
      <c r="C670" s="1"/>
    </row>
    <row r="671" spans="1:3" ht="14.25" customHeight="1" x14ac:dyDescent="0.45">
      <c r="A671" s="1"/>
      <c r="C671" s="1"/>
    </row>
    <row r="672" spans="1:3" ht="14.25" customHeight="1" x14ac:dyDescent="0.45">
      <c r="A672" s="1"/>
      <c r="C672" s="1"/>
    </row>
    <row r="673" spans="1:3" ht="14.25" customHeight="1" x14ac:dyDescent="0.45">
      <c r="A673" s="1"/>
      <c r="C673" s="1"/>
    </row>
    <row r="674" spans="1:3" ht="14.25" customHeight="1" x14ac:dyDescent="0.45">
      <c r="A674" s="1"/>
      <c r="C674" s="1"/>
    </row>
    <row r="675" spans="1:3" ht="14.25" customHeight="1" x14ac:dyDescent="0.45">
      <c r="A675" s="1"/>
      <c r="C675" s="1"/>
    </row>
    <row r="676" spans="1:3" ht="14.25" customHeight="1" x14ac:dyDescent="0.45">
      <c r="A676" s="1"/>
      <c r="C676" s="1"/>
    </row>
    <row r="677" spans="1:3" ht="14.25" customHeight="1" x14ac:dyDescent="0.45">
      <c r="A677" s="1"/>
      <c r="C677" s="1"/>
    </row>
    <row r="678" spans="1:3" ht="14.25" customHeight="1" x14ac:dyDescent="0.45">
      <c r="A678" s="1"/>
      <c r="C678" s="1"/>
    </row>
    <row r="679" spans="1:3" ht="14.25" customHeight="1" x14ac:dyDescent="0.45">
      <c r="A679" s="1"/>
      <c r="C679" s="1"/>
    </row>
    <row r="680" spans="1:3" ht="14.25" customHeight="1" x14ac:dyDescent="0.45">
      <c r="A680" s="1"/>
      <c r="C680" s="1"/>
    </row>
    <row r="681" spans="1:3" ht="14.25" customHeight="1" x14ac:dyDescent="0.45">
      <c r="A681" s="1"/>
      <c r="C681" s="1"/>
    </row>
    <row r="682" spans="1:3" ht="14.25" customHeight="1" x14ac:dyDescent="0.45">
      <c r="A682" s="1"/>
      <c r="C682" s="1"/>
    </row>
    <row r="683" spans="1:3" ht="14.25" customHeight="1" x14ac:dyDescent="0.45">
      <c r="A683" s="1"/>
      <c r="C683" s="1"/>
    </row>
    <row r="684" spans="1:3" ht="14.25" customHeight="1" x14ac:dyDescent="0.45">
      <c r="A684" s="1"/>
      <c r="C684" s="1"/>
    </row>
    <row r="685" spans="1:3" ht="14.25" customHeight="1" x14ac:dyDescent="0.45">
      <c r="A685" s="1"/>
      <c r="C685" s="1"/>
    </row>
    <row r="686" spans="1:3" ht="14.25" customHeight="1" x14ac:dyDescent="0.45">
      <c r="A686" s="1"/>
      <c r="C686" s="1"/>
    </row>
    <row r="687" spans="1:3" ht="14.25" customHeight="1" x14ac:dyDescent="0.45">
      <c r="A687" s="1"/>
      <c r="C687" s="1"/>
    </row>
    <row r="688" spans="1:3" ht="14.25" customHeight="1" x14ac:dyDescent="0.45">
      <c r="A688" s="1"/>
      <c r="C688" s="1"/>
    </row>
    <row r="689" spans="1:3" ht="14.25" customHeight="1" x14ac:dyDescent="0.45">
      <c r="A689" s="1"/>
      <c r="C689" s="1"/>
    </row>
    <row r="690" spans="1:3" ht="14.25" customHeight="1" x14ac:dyDescent="0.45">
      <c r="A690" s="1"/>
      <c r="C690" s="1"/>
    </row>
    <row r="691" spans="1:3" ht="14.25" customHeight="1" x14ac:dyDescent="0.45">
      <c r="A691" s="1"/>
      <c r="C691" s="1"/>
    </row>
    <row r="692" spans="1:3" ht="14.25" customHeight="1" x14ac:dyDescent="0.45">
      <c r="A692" s="1"/>
      <c r="C692" s="1"/>
    </row>
    <row r="693" spans="1:3" ht="14.25" customHeight="1" x14ac:dyDescent="0.45">
      <c r="A693" s="1"/>
      <c r="C693" s="1"/>
    </row>
    <row r="694" spans="1:3" ht="14.25" customHeight="1" x14ac:dyDescent="0.45">
      <c r="A694" s="1"/>
      <c r="C694" s="1"/>
    </row>
    <row r="695" spans="1:3" ht="14.25" customHeight="1" x14ac:dyDescent="0.45">
      <c r="A695" s="1"/>
      <c r="C695" s="1"/>
    </row>
    <row r="696" spans="1:3" ht="14.25" customHeight="1" x14ac:dyDescent="0.45">
      <c r="A696" s="1"/>
      <c r="C696" s="1"/>
    </row>
    <row r="697" spans="1:3" ht="14.25" customHeight="1" x14ac:dyDescent="0.45">
      <c r="A697" s="1"/>
      <c r="C697" s="1"/>
    </row>
    <row r="698" spans="1:3" ht="14.25" customHeight="1" x14ac:dyDescent="0.45">
      <c r="A698" s="1"/>
      <c r="C698" s="1"/>
    </row>
    <row r="699" spans="1:3" ht="14.25" customHeight="1" x14ac:dyDescent="0.45">
      <c r="A699" s="1"/>
      <c r="C699" s="1"/>
    </row>
    <row r="700" spans="1:3" ht="14.25" customHeight="1" x14ac:dyDescent="0.45">
      <c r="A700" s="1"/>
      <c r="C700" s="1"/>
    </row>
    <row r="701" spans="1:3" ht="14.25" customHeight="1" x14ac:dyDescent="0.45">
      <c r="A701" s="1"/>
      <c r="C701" s="1"/>
    </row>
    <row r="702" spans="1:3" ht="14.25" customHeight="1" x14ac:dyDescent="0.45">
      <c r="A702" s="1"/>
      <c r="C702" s="1"/>
    </row>
    <row r="703" spans="1:3" ht="14.25" customHeight="1" x14ac:dyDescent="0.45">
      <c r="A703" s="1"/>
      <c r="C703" s="1"/>
    </row>
    <row r="704" spans="1:3" ht="14.25" customHeight="1" x14ac:dyDescent="0.45">
      <c r="A704" s="1"/>
      <c r="C704" s="1"/>
    </row>
    <row r="705" spans="1:3" ht="14.25" customHeight="1" x14ac:dyDescent="0.45">
      <c r="A705" s="1"/>
      <c r="C705" s="1"/>
    </row>
    <row r="706" spans="1:3" ht="14.25" customHeight="1" x14ac:dyDescent="0.45">
      <c r="A706" s="1"/>
      <c r="C706" s="1"/>
    </row>
    <row r="707" spans="1:3" ht="14.25" customHeight="1" x14ac:dyDescent="0.45">
      <c r="A707" s="1"/>
      <c r="C707" s="1"/>
    </row>
    <row r="708" spans="1:3" ht="14.25" customHeight="1" x14ac:dyDescent="0.45">
      <c r="A708" s="1"/>
      <c r="C708" s="1"/>
    </row>
    <row r="709" spans="1:3" ht="14.25" customHeight="1" x14ac:dyDescent="0.45">
      <c r="A709" s="1"/>
      <c r="C709" s="1"/>
    </row>
    <row r="710" spans="1:3" ht="14.25" customHeight="1" x14ac:dyDescent="0.45">
      <c r="A710" s="1"/>
      <c r="C710" s="1"/>
    </row>
    <row r="711" spans="1:3" ht="14.25" customHeight="1" x14ac:dyDescent="0.45">
      <c r="A711" s="1"/>
      <c r="C711" s="1"/>
    </row>
    <row r="712" spans="1:3" ht="14.25" customHeight="1" x14ac:dyDescent="0.45">
      <c r="A712" s="1"/>
      <c r="C712" s="1"/>
    </row>
    <row r="713" spans="1:3" ht="14.25" customHeight="1" x14ac:dyDescent="0.45">
      <c r="A713" s="1"/>
      <c r="C713" s="1"/>
    </row>
    <row r="714" spans="1:3" ht="14.25" customHeight="1" x14ac:dyDescent="0.45">
      <c r="A714" s="1"/>
      <c r="C714" s="1"/>
    </row>
    <row r="715" spans="1:3" ht="14.25" customHeight="1" x14ac:dyDescent="0.45">
      <c r="A715" s="1"/>
      <c r="C715" s="1"/>
    </row>
    <row r="716" spans="1:3" ht="14.25" customHeight="1" x14ac:dyDescent="0.45">
      <c r="A716" s="1"/>
      <c r="C716" s="1"/>
    </row>
    <row r="717" spans="1:3" ht="14.25" customHeight="1" x14ac:dyDescent="0.45">
      <c r="A717" s="1"/>
      <c r="C717" s="1"/>
    </row>
    <row r="718" spans="1:3" ht="14.25" customHeight="1" x14ac:dyDescent="0.45">
      <c r="A718" s="1"/>
      <c r="C718" s="1"/>
    </row>
    <row r="719" spans="1:3" ht="14.25" customHeight="1" x14ac:dyDescent="0.45">
      <c r="A719" s="1"/>
      <c r="C719" s="1"/>
    </row>
    <row r="720" spans="1:3" ht="14.25" customHeight="1" x14ac:dyDescent="0.45">
      <c r="A720" s="1"/>
      <c r="C720" s="1"/>
    </row>
    <row r="721" spans="1:3" ht="14.25" customHeight="1" x14ac:dyDescent="0.45">
      <c r="A721" s="1"/>
      <c r="C721" s="1"/>
    </row>
    <row r="722" spans="1:3" ht="14.25" customHeight="1" x14ac:dyDescent="0.45">
      <c r="A722" s="1"/>
      <c r="C722" s="1"/>
    </row>
    <row r="723" spans="1:3" ht="14.25" customHeight="1" x14ac:dyDescent="0.45">
      <c r="A723" s="1"/>
      <c r="C723" s="1"/>
    </row>
    <row r="724" spans="1:3" ht="14.25" customHeight="1" x14ac:dyDescent="0.45">
      <c r="A724" s="1"/>
      <c r="C724" s="1"/>
    </row>
    <row r="725" spans="1:3" ht="14.25" customHeight="1" x14ac:dyDescent="0.45">
      <c r="A725" s="1"/>
      <c r="C725" s="1"/>
    </row>
    <row r="726" spans="1:3" ht="14.25" customHeight="1" x14ac:dyDescent="0.45">
      <c r="A726" s="1"/>
      <c r="C726" s="1"/>
    </row>
    <row r="727" spans="1:3" ht="14.25" customHeight="1" x14ac:dyDescent="0.45">
      <c r="A727" s="1"/>
      <c r="C727" s="1"/>
    </row>
    <row r="728" spans="1:3" ht="14.25" customHeight="1" x14ac:dyDescent="0.45">
      <c r="A728" s="1"/>
      <c r="C728" s="1"/>
    </row>
    <row r="729" spans="1:3" ht="14.25" customHeight="1" x14ac:dyDescent="0.45">
      <c r="A729" s="1"/>
      <c r="C729" s="1"/>
    </row>
    <row r="730" spans="1:3" ht="14.25" customHeight="1" x14ac:dyDescent="0.45">
      <c r="A730" s="1"/>
      <c r="C730" s="1"/>
    </row>
    <row r="731" spans="1:3" ht="14.25" customHeight="1" x14ac:dyDescent="0.45">
      <c r="A731" s="1"/>
      <c r="C731" s="1"/>
    </row>
    <row r="732" spans="1:3" ht="14.25" customHeight="1" x14ac:dyDescent="0.45">
      <c r="A732" s="1"/>
      <c r="C732" s="1"/>
    </row>
    <row r="733" spans="1:3" ht="14.25" customHeight="1" x14ac:dyDescent="0.45">
      <c r="A733" s="1"/>
      <c r="C733" s="1"/>
    </row>
    <row r="734" spans="1:3" ht="14.25" customHeight="1" x14ac:dyDescent="0.45">
      <c r="A734" s="1"/>
      <c r="C734" s="1"/>
    </row>
    <row r="735" spans="1:3" ht="14.25" customHeight="1" x14ac:dyDescent="0.45">
      <c r="A735" s="1"/>
      <c r="C735" s="1"/>
    </row>
    <row r="736" spans="1:3" ht="14.25" customHeight="1" x14ac:dyDescent="0.45">
      <c r="A736" s="1"/>
      <c r="C736" s="1"/>
    </row>
    <row r="737" spans="1:3" ht="14.25" customHeight="1" x14ac:dyDescent="0.45">
      <c r="A737" s="1"/>
      <c r="C737" s="1"/>
    </row>
    <row r="738" spans="1:3" ht="14.25" customHeight="1" x14ac:dyDescent="0.45">
      <c r="A738" s="1"/>
      <c r="C738" s="1"/>
    </row>
    <row r="739" spans="1:3" ht="14.25" customHeight="1" x14ac:dyDescent="0.45">
      <c r="A739" s="1"/>
      <c r="C739" s="1"/>
    </row>
    <row r="740" spans="1:3" ht="14.25" customHeight="1" x14ac:dyDescent="0.45">
      <c r="A740" s="1"/>
      <c r="C740" s="1"/>
    </row>
    <row r="741" spans="1:3" ht="14.25" customHeight="1" x14ac:dyDescent="0.45">
      <c r="A741" s="1"/>
      <c r="C741" s="1"/>
    </row>
    <row r="742" spans="1:3" ht="14.25" customHeight="1" x14ac:dyDescent="0.45">
      <c r="A742" s="1"/>
      <c r="C742" s="1"/>
    </row>
    <row r="743" spans="1:3" ht="14.25" customHeight="1" x14ac:dyDescent="0.45">
      <c r="A743" s="1"/>
      <c r="C743" s="1"/>
    </row>
    <row r="744" spans="1:3" ht="14.25" customHeight="1" x14ac:dyDescent="0.45">
      <c r="A744" s="1"/>
      <c r="C744" s="1"/>
    </row>
    <row r="745" spans="1:3" ht="14.25" customHeight="1" x14ac:dyDescent="0.45">
      <c r="A745" s="1"/>
      <c r="C745" s="1"/>
    </row>
    <row r="746" spans="1:3" ht="14.25" customHeight="1" x14ac:dyDescent="0.45">
      <c r="A746" s="1"/>
      <c r="C746" s="1"/>
    </row>
    <row r="747" spans="1:3" ht="14.25" customHeight="1" x14ac:dyDescent="0.45">
      <c r="A747" s="1"/>
      <c r="C747" s="1"/>
    </row>
    <row r="748" spans="1:3" ht="14.25" customHeight="1" x14ac:dyDescent="0.45">
      <c r="A748" s="1"/>
      <c r="C748" s="1"/>
    </row>
    <row r="749" spans="1:3" ht="14.25" customHeight="1" x14ac:dyDescent="0.45">
      <c r="A749" s="1"/>
      <c r="C749" s="1"/>
    </row>
    <row r="750" spans="1:3" ht="14.25" customHeight="1" x14ac:dyDescent="0.45">
      <c r="A750" s="1"/>
      <c r="C750" s="1"/>
    </row>
    <row r="751" spans="1:3" ht="14.25" customHeight="1" x14ac:dyDescent="0.45">
      <c r="A751" s="1"/>
      <c r="C751" s="1"/>
    </row>
    <row r="752" spans="1:3" ht="14.25" customHeight="1" x14ac:dyDescent="0.45">
      <c r="A752" s="1"/>
      <c r="C752" s="1"/>
    </row>
    <row r="753" spans="1:3" ht="14.25" customHeight="1" x14ac:dyDescent="0.45">
      <c r="A753" s="1"/>
      <c r="C753" s="1"/>
    </row>
    <row r="754" spans="1:3" ht="14.25" customHeight="1" x14ac:dyDescent="0.45">
      <c r="A754" s="1"/>
      <c r="C754" s="1"/>
    </row>
    <row r="755" spans="1:3" ht="14.25" customHeight="1" x14ac:dyDescent="0.45">
      <c r="A755" s="1"/>
      <c r="C755" s="1"/>
    </row>
    <row r="756" spans="1:3" ht="14.25" customHeight="1" x14ac:dyDescent="0.45">
      <c r="A756" s="1"/>
      <c r="C756" s="1"/>
    </row>
    <row r="757" spans="1:3" ht="14.25" customHeight="1" x14ac:dyDescent="0.45">
      <c r="A757" s="1"/>
      <c r="C757" s="1"/>
    </row>
    <row r="758" spans="1:3" ht="14.25" customHeight="1" x14ac:dyDescent="0.45">
      <c r="A758" s="1"/>
      <c r="C758" s="1"/>
    </row>
    <row r="759" spans="1:3" ht="14.25" customHeight="1" x14ac:dyDescent="0.45">
      <c r="A759" s="1"/>
      <c r="C759" s="1"/>
    </row>
    <row r="760" spans="1:3" ht="14.25" customHeight="1" x14ac:dyDescent="0.45">
      <c r="A760" s="1"/>
      <c r="C760" s="1"/>
    </row>
    <row r="761" spans="1:3" ht="14.25" customHeight="1" x14ac:dyDescent="0.45">
      <c r="A761" s="1"/>
      <c r="C761" s="1"/>
    </row>
    <row r="762" spans="1:3" ht="14.25" customHeight="1" x14ac:dyDescent="0.45">
      <c r="A762" s="1"/>
      <c r="C762" s="1"/>
    </row>
    <row r="763" spans="1:3" ht="14.25" customHeight="1" x14ac:dyDescent="0.45">
      <c r="A763" s="1"/>
      <c r="C763" s="1"/>
    </row>
    <row r="764" spans="1:3" ht="14.25" customHeight="1" x14ac:dyDescent="0.45">
      <c r="A764" s="1"/>
      <c r="C764" s="1"/>
    </row>
    <row r="765" spans="1:3" ht="14.25" customHeight="1" x14ac:dyDescent="0.45">
      <c r="A765" s="1"/>
      <c r="C765" s="1"/>
    </row>
    <row r="766" spans="1:3" ht="14.25" customHeight="1" x14ac:dyDescent="0.45">
      <c r="A766" s="1"/>
      <c r="C766" s="1"/>
    </row>
    <row r="767" spans="1:3" ht="14.25" customHeight="1" x14ac:dyDescent="0.45">
      <c r="A767" s="1"/>
      <c r="C767" s="1"/>
    </row>
    <row r="768" spans="1:3" ht="14.25" customHeight="1" x14ac:dyDescent="0.45">
      <c r="A768" s="1"/>
      <c r="C768" s="1"/>
    </row>
    <row r="769" spans="1:3" ht="14.25" customHeight="1" x14ac:dyDescent="0.45">
      <c r="A769" s="1"/>
      <c r="C769" s="1"/>
    </row>
    <row r="770" spans="1:3" ht="14.25" customHeight="1" x14ac:dyDescent="0.45">
      <c r="A770" s="1"/>
      <c r="C770" s="1"/>
    </row>
    <row r="771" spans="1:3" ht="14.25" customHeight="1" x14ac:dyDescent="0.45">
      <c r="A771" s="1"/>
      <c r="C771" s="1"/>
    </row>
    <row r="772" spans="1:3" ht="14.25" customHeight="1" x14ac:dyDescent="0.45">
      <c r="A772" s="1"/>
      <c r="C772" s="1"/>
    </row>
    <row r="773" spans="1:3" ht="14.25" customHeight="1" x14ac:dyDescent="0.45">
      <c r="A773" s="1"/>
      <c r="C773" s="1"/>
    </row>
    <row r="774" spans="1:3" ht="14.25" customHeight="1" x14ac:dyDescent="0.45">
      <c r="A774" s="1"/>
      <c r="C774" s="1"/>
    </row>
    <row r="775" spans="1:3" ht="14.25" customHeight="1" x14ac:dyDescent="0.45">
      <c r="A775" s="1"/>
      <c r="C775" s="1"/>
    </row>
    <row r="776" spans="1:3" ht="14.25" customHeight="1" x14ac:dyDescent="0.45">
      <c r="A776" s="1"/>
      <c r="C776" s="1"/>
    </row>
    <row r="777" spans="1:3" ht="14.25" customHeight="1" x14ac:dyDescent="0.45">
      <c r="A777" s="1"/>
      <c r="C777" s="1"/>
    </row>
    <row r="778" spans="1:3" ht="14.25" customHeight="1" x14ac:dyDescent="0.45">
      <c r="A778" s="1"/>
      <c r="C778" s="1"/>
    </row>
    <row r="779" spans="1:3" ht="14.25" customHeight="1" x14ac:dyDescent="0.45">
      <c r="A779" s="1"/>
      <c r="C779" s="1"/>
    </row>
    <row r="780" spans="1:3" ht="14.25" customHeight="1" x14ac:dyDescent="0.45">
      <c r="A780" s="1"/>
      <c r="C780" s="1"/>
    </row>
    <row r="781" spans="1:3" ht="14.25" customHeight="1" x14ac:dyDescent="0.45">
      <c r="A781" s="1"/>
      <c r="C781" s="1"/>
    </row>
    <row r="782" spans="1:3" ht="14.25" customHeight="1" x14ac:dyDescent="0.45">
      <c r="A782" s="1"/>
      <c r="C782" s="1"/>
    </row>
    <row r="783" spans="1:3" ht="14.25" customHeight="1" x14ac:dyDescent="0.45">
      <c r="A783" s="1"/>
      <c r="C783" s="1"/>
    </row>
    <row r="784" spans="1:3" ht="14.25" customHeight="1" x14ac:dyDescent="0.45">
      <c r="A784" s="1"/>
      <c r="C784" s="1"/>
    </row>
    <row r="785" spans="1:3" ht="14.25" customHeight="1" x14ac:dyDescent="0.45">
      <c r="A785" s="1"/>
      <c r="C785" s="1"/>
    </row>
    <row r="786" spans="1:3" ht="14.25" customHeight="1" x14ac:dyDescent="0.45">
      <c r="A786" s="1"/>
      <c r="C786" s="1"/>
    </row>
    <row r="787" spans="1:3" ht="14.25" customHeight="1" x14ac:dyDescent="0.45">
      <c r="A787" s="1"/>
      <c r="C787" s="1"/>
    </row>
    <row r="788" spans="1:3" ht="14.25" customHeight="1" x14ac:dyDescent="0.45">
      <c r="A788" s="1"/>
      <c r="C788" s="1"/>
    </row>
    <row r="789" spans="1:3" ht="14.25" customHeight="1" x14ac:dyDescent="0.45">
      <c r="A789" s="1"/>
      <c r="C789" s="1"/>
    </row>
    <row r="790" spans="1:3" ht="14.25" customHeight="1" x14ac:dyDescent="0.45">
      <c r="A790" s="1"/>
      <c r="C790" s="1"/>
    </row>
    <row r="791" spans="1:3" ht="14.25" customHeight="1" x14ac:dyDescent="0.45">
      <c r="A791" s="1"/>
      <c r="C791" s="1"/>
    </row>
    <row r="792" spans="1:3" ht="14.25" customHeight="1" x14ac:dyDescent="0.45">
      <c r="A792" s="1"/>
      <c r="C792" s="1"/>
    </row>
    <row r="793" spans="1:3" ht="14.25" customHeight="1" x14ac:dyDescent="0.45">
      <c r="A793" s="1"/>
      <c r="C793" s="1"/>
    </row>
    <row r="794" spans="1:3" ht="14.25" customHeight="1" x14ac:dyDescent="0.45">
      <c r="A794" s="1"/>
      <c r="C794" s="1"/>
    </row>
    <row r="795" spans="1:3" ht="14.25" customHeight="1" x14ac:dyDescent="0.45">
      <c r="A795" s="1"/>
      <c r="C795" s="1"/>
    </row>
    <row r="796" spans="1:3" ht="14.25" customHeight="1" x14ac:dyDescent="0.45">
      <c r="A796" s="1"/>
      <c r="C796" s="1"/>
    </row>
    <row r="797" spans="1:3" ht="14.25" customHeight="1" x14ac:dyDescent="0.45">
      <c r="A797" s="1"/>
      <c r="C797" s="1"/>
    </row>
    <row r="798" spans="1:3" ht="14.25" customHeight="1" x14ac:dyDescent="0.45">
      <c r="A798" s="1"/>
      <c r="C798" s="1"/>
    </row>
    <row r="799" spans="1:3" ht="14.25" customHeight="1" x14ac:dyDescent="0.45">
      <c r="A799" s="1"/>
      <c r="C799" s="1"/>
    </row>
    <row r="800" spans="1:3" ht="14.25" customHeight="1" x14ac:dyDescent="0.45">
      <c r="A800" s="1"/>
      <c r="C800" s="1"/>
    </row>
    <row r="801" spans="1:3" ht="14.25" customHeight="1" x14ac:dyDescent="0.45">
      <c r="A801" s="1"/>
      <c r="C801" s="1"/>
    </row>
    <row r="802" spans="1:3" ht="14.25" customHeight="1" x14ac:dyDescent="0.45">
      <c r="A802" s="1"/>
      <c r="C802" s="1"/>
    </row>
    <row r="803" spans="1:3" ht="14.25" customHeight="1" x14ac:dyDescent="0.45">
      <c r="A803" s="1"/>
      <c r="C803" s="1"/>
    </row>
    <row r="804" spans="1:3" ht="14.25" customHeight="1" x14ac:dyDescent="0.45">
      <c r="A804" s="1"/>
      <c r="C804" s="1"/>
    </row>
    <row r="805" spans="1:3" ht="14.25" customHeight="1" x14ac:dyDescent="0.45">
      <c r="A805" s="1"/>
      <c r="C805" s="1"/>
    </row>
    <row r="806" spans="1:3" ht="14.25" customHeight="1" x14ac:dyDescent="0.45">
      <c r="A806" s="1"/>
      <c r="C806" s="1"/>
    </row>
    <row r="807" spans="1:3" ht="14.25" customHeight="1" x14ac:dyDescent="0.45">
      <c r="A807" s="1"/>
      <c r="C807" s="1"/>
    </row>
    <row r="808" spans="1:3" ht="14.25" customHeight="1" x14ac:dyDescent="0.45">
      <c r="A808" s="1"/>
      <c r="C808" s="1"/>
    </row>
    <row r="809" spans="1:3" ht="14.25" customHeight="1" x14ac:dyDescent="0.45">
      <c r="A809" s="1"/>
      <c r="C809" s="1"/>
    </row>
    <row r="810" spans="1:3" ht="14.25" customHeight="1" x14ac:dyDescent="0.45">
      <c r="A810" s="1"/>
      <c r="C810" s="1"/>
    </row>
    <row r="811" spans="1:3" ht="14.25" customHeight="1" x14ac:dyDescent="0.45">
      <c r="A811" s="1"/>
      <c r="C811" s="1"/>
    </row>
    <row r="812" spans="1:3" ht="14.25" customHeight="1" x14ac:dyDescent="0.45">
      <c r="A812" s="1"/>
      <c r="C812" s="1"/>
    </row>
    <row r="813" spans="1:3" ht="14.25" customHeight="1" x14ac:dyDescent="0.45">
      <c r="A813" s="1"/>
      <c r="C813" s="1"/>
    </row>
    <row r="814" spans="1:3" ht="14.25" customHeight="1" x14ac:dyDescent="0.45">
      <c r="A814" s="1"/>
      <c r="C814" s="1"/>
    </row>
    <row r="815" spans="1:3" ht="14.25" customHeight="1" x14ac:dyDescent="0.45">
      <c r="A815" s="1"/>
      <c r="C815" s="1"/>
    </row>
    <row r="816" spans="1:3" ht="14.25" customHeight="1" x14ac:dyDescent="0.45">
      <c r="A816" s="1"/>
      <c r="C816" s="1"/>
    </row>
    <row r="817" spans="1:3" ht="14.25" customHeight="1" x14ac:dyDescent="0.45">
      <c r="A817" s="1"/>
      <c r="C817" s="1"/>
    </row>
    <row r="818" spans="1:3" ht="14.25" customHeight="1" x14ac:dyDescent="0.45">
      <c r="A818" s="1"/>
      <c r="C818" s="1"/>
    </row>
    <row r="819" spans="1:3" ht="14.25" customHeight="1" x14ac:dyDescent="0.45">
      <c r="A819" s="1"/>
      <c r="C819" s="1"/>
    </row>
    <row r="820" spans="1:3" ht="14.25" customHeight="1" x14ac:dyDescent="0.45">
      <c r="A820" s="1"/>
      <c r="C820" s="1"/>
    </row>
    <row r="821" spans="1:3" ht="14.25" customHeight="1" x14ac:dyDescent="0.45">
      <c r="A821" s="1"/>
      <c r="C821" s="1"/>
    </row>
    <row r="822" spans="1:3" ht="14.25" customHeight="1" x14ac:dyDescent="0.45">
      <c r="A822" s="1"/>
      <c r="C822" s="1"/>
    </row>
    <row r="823" spans="1:3" ht="14.25" customHeight="1" x14ac:dyDescent="0.45">
      <c r="A823" s="1"/>
      <c r="C823" s="1"/>
    </row>
    <row r="824" spans="1:3" ht="14.25" customHeight="1" x14ac:dyDescent="0.45">
      <c r="A824" s="1"/>
      <c r="C824" s="1"/>
    </row>
    <row r="825" spans="1:3" ht="14.25" customHeight="1" x14ac:dyDescent="0.45">
      <c r="A825" s="1"/>
      <c r="C825" s="1"/>
    </row>
    <row r="826" spans="1:3" ht="14.25" customHeight="1" x14ac:dyDescent="0.45">
      <c r="A826" s="1"/>
      <c r="C826" s="1"/>
    </row>
    <row r="827" spans="1:3" ht="14.25" customHeight="1" x14ac:dyDescent="0.45">
      <c r="A827" s="1"/>
      <c r="C827" s="1"/>
    </row>
    <row r="828" spans="1:3" ht="14.25" customHeight="1" x14ac:dyDescent="0.45">
      <c r="A828" s="1"/>
      <c r="C828" s="1"/>
    </row>
    <row r="829" spans="1:3" ht="14.25" customHeight="1" x14ac:dyDescent="0.45">
      <c r="A829" s="1"/>
      <c r="C829" s="1"/>
    </row>
    <row r="830" spans="1:3" ht="14.25" customHeight="1" x14ac:dyDescent="0.45">
      <c r="A830" s="1"/>
      <c r="C830" s="1"/>
    </row>
    <row r="831" spans="1:3" ht="14.25" customHeight="1" x14ac:dyDescent="0.45">
      <c r="A831" s="1"/>
      <c r="C831" s="1"/>
    </row>
    <row r="832" spans="1:3" ht="14.25" customHeight="1" x14ac:dyDescent="0.45">
      <c r="A832" s="1"/>
      <c r="C832" s="1"/>
    </row>
    <row r="833" spans="1:3" ht="14.25" customHeight="1" x14ac:dyDescent="0.45">
      <c r="A833" s="1"/>
      <c r="C833" s="1"/>
    </row>
    <row r="834" spans="1:3" ht="14.25" customHeight="1" x14ac:dyDescent="0.45">
      <c r="A834" s="1"/>
      <c r="C834" s="1"/>
    </row>
    <row r="835" spans="1:3" ht="14.25" customHeight="1" x14ac:dyDescent="0.45">
      <c r="A835" s="1"/>
      <c r="C835" s="1"/>
    </row>
    <row r="836" spans="1:3" ht="14.25" customHeight="1" x14ac:dyDescent="0.45">
      <c r="A836" s="1"/>
      <c r="C836" s="1"/>
    </row>
    <row r="837" spans="1:3" ht="14.25" customHeight="1" x14ac:dyDescent="0.45">
      <c r="A837" s="1"/>
      <c r="C837" s="1"/>
    </row>
    <row r="838" spans="1:3" ht="14.25" customHeight="1" x14ac:dyDescent="0.45">
      <c r="A838" s="1"/>
      <c r="C838" s="1"/>
    </row>
    <row r="839" spans="1:3" ht="14.25" customHeight="1" x14ac:dyDescent="0.45">
      <c r="A839" s="1"/>
      <c r="C839" s="1"/>
    </row>
    <row r="840" spans="1:3" ht="14.25" customHeight="1" x14ac:dyDescent="0.45">
      <c r="A840" s="1"/>
      <c r="C840" s="1"/>
    </row>
    <row r="841" spans="1:3" ht="14.25" customHeight="1" x14ac:dyDescent="0.45">
      <c r="A841" s="1"/>
      <c r="C841" s="1"/>
    </row>
    <row r="842" spans="1:3" ht="14.25" customHeight="1" x14ac:dyDescent="0.45">
      <c r="A842" s="1"/>
      <c r="C842" s="1"/>
    </row>
    <row r="843" spans="1:3" ht="14.25" customHeight="1" x14ac:dyDescent="0.45">
      <c r="A843" s="1"/>
      <c r="C843" s="1"/>
    </row>
    <row r="844" spans="1:3" ht="14.25" customHeight="1" x14ac:dyDescent="0.45">
      <c r="A844" s="1"/>
      <c r="C844" s="1"/>
    </row>
    <row r="845" spans="1:3" ht="14.25" customHeight="1" x14ac:dyDescent="0.45">
      <c r="A845" s="1"/>
      <c r="C845" s="1"/>
    </row>
    <row r="846" spans="1:3" ht="14.25" customHeight="1" x14ac:dyDescent="0.45">
      <c r="A846" s="1"/>
      <c r="C846" s="1"/>
    </row>
    <row r="847" spans="1:3" ht="14.25" customHeight="1" x14ac:dyDescent="0.45">
      <c r="A847" s="1"/>
      <c r="C847" s="1"/>
    </row>
    <row r="848" spans="1:3" ht="14.25" customHeight="1" x14ac:dyDescent="0.45">
      <c r="A848" s="1"/>
      <c r="C848" s="1"/>
    </row>
    <row r="849" spans="1:3" ht="14.25" customHeight="1" x14ac:dyDescent="0.45">
      <c r="A849" s="1"/>
      <c r="C849" s="1"/>
    </row>
    <row r="850" spans="1:3" ht="14.25" customHeight="1" x14ac:dyDescent="0.45">
      <c r="A850" s="1"/>
      <c r="C850" s="1"/>
    </row>
    <row r="851" spans="1:3" ht="14.25" customHeight="1" x14ac:dyDescent="0.45">
      <c r="A851" s="1"/>
      <c r="C851" s="1"/>
    </row>
    <row r="852" spans="1:3" ht="14.25" customHeight="1" x14ac:dyDescent="0.45">
      <c r="A852" s="1"/>
      <c r="C852" s="1"/>
    </row>
    <row r="853" spans="1:3" ht="14.25" customHeight="1" x14ac:dyDescent="0.45">
      <c r="A853" s="1"/>
      <c r="C853" s="1"/>
    </row>
    <row r="854" spans="1:3" ht="14.25" customHeight="1" x14ac:dyDescent="0.45">
      <c r="A854" s="1"/>
      <c r="C854" s="1"/>
    </row>
    <row r="855" spans="1:3" ht="14.25" customHeight="1" x14ac:dyDescent="0.45">
      <c r="A855" s="1"/>
      <c r="C855" s="1"/>
    </row>
    <row r="856" spans="1:3" ht="14.25" customHeight="1" x14ac:dyDescent="0.45">
      <c r="A856" s="1"/>
      <c r="C856" s="1"/>
    </row>
    <row r="857" spans="1:3" ht="14.25" customHeight="1" x14ac:dyDescent="0.45">
      <c r="A857" s="1"/>
      <c r="C857" s="1"/>
    </row>
    <row r="858" spans="1:3" ht="14.25" customHeight="1" x14ac:dyDescent="0.45">
      <c r="A858" s="1"/>
      <c r="C858" s="1"/>
    </row>
    <row r="859" spans="1:3" ht="14.25" customHeight="1" x14ac:dyDescent="0.45">
      <c r="A859" s="1"/>
      <c r="C859" s="1"/>
    </row>
    <row r="860" spans="1:3" ht="14.25" customHeight="1" x14ac:dyDescent="0.45">
      <c r="A860" s="1"/>
      <c r="C860" s="1"/>
    </row>
    <row r="861" spans="1:3" ht="14.25" customHeight="1" x14ac:dyDescent="0.45">
      <c r="A861" s="1"/>
      <c r="C861" s="1"/>
    </row>
    <row r="862" spans="1:3" ht="14.25" customHeight="1" x14ac:dyDescent="0.45">
      <c r="A862" s="1"/>
      <c r="C862" s="1"/>
    </row>
    <row r="863" spans="1:3" ht="14.25" customHeight="1" x14ac:dyDescent="0.45">
      <c r="A863" s="1"/>
      <c r="C863" s="1"/>
    </row>
    <row r="864" spans="1:3" ht="14.25" customHeight="1" x14ac:dyDescent="0.45">
      <c r="A864" s="1"/>
      <c r="C864" s="1"/>
    </row>
    <row r="865" spans="1:3" ht="14.25" customHeight="1" x14ac:dyDescent="0.45">
      <c r="A865" s="1"/>
      <c r="C865" s="1"/>
    </row>
    <row r="866" spans="1:3" ht="14.25" customHeight="1" x14ac:dyDescent="0.45">
      <c r="A866" s="1"/>
      <c r="C866" s="1"/>
    </row>
    <row r="867" spans="1:3" ht="14.25" customHeight="1" x14ac:dyDescent="0.45">
      <c r="A867" s="1"/>
      <c r="C867" s="1"/>
    </row>
    <row r="868" spans="1:3" ht="14.25" customHeight="1" x14ac:dyDescent="0.45">
      <c r="A868" s="1"/>
      <c r="C868" s="1"/>
    </row>
    <row r="869" spans="1:3" ht="14.25" customHeight="1" x14ac:dyDescent="0.45">
      <c r="A869" s="1"/>
      <c r="C869" s="1"/>
    </row>
    <row r="870" spans="1:3" ht="14.25" customHeight="1" x14ac:dyDescent="0.45">
      <c r="A870" s="1"/>
      <c r="C870" s="1"/>
    </row>
    <row r="871" spans="1:3" ht="14.25" customHeight="1" x14ac:dyDescent="0.45">
      <c r="A871" s="1"/>
      <c r="C871" s="1"/>
    </row>
    <row r="872" spans="1:3" ht="14.25" customHeight="1" x14ac:dyDescent="0.45">
      <c r="A872" s="1"/>
      <c r="C872" s="1"/>
    </row>
    <row r="873" spans="1:3" ht="14.25" customHeight="1" x14ac:dyDescent="0.45">
      <c r="A873" s="1"/>
      <c r="C873" s="1"/>
    </row>
    <row r="874" spans="1:3" ht="14.25" customHeight="1" x14ac:dyDescent="0.45">
      <c r="A874" s="1"/>
      <c r="C874" s="1"/>
    </row>
    <row r="875" spans="1:3" ht="14.25" customHeight="1" x14ac:dyDescent="0.45">
      <c r="A875" s="1"/>
      <c r="C875" s="1"/>
    </row>
    <row r="876" spans="1:3" ht="14.25" customHeight="1" x14ac:dyDescent="0.45">
      <c r="A876" s="1"/>
      <c r="C876" s="1"/>
    </row>
    <row r="877" spans="1:3" ht="14.25" customHeight="1" x14ac:dyDescent="0.45">
      <c r="A877" s="1"/>
      <c r="C877" s="1"/>
    </row>
    <row r="878" spans="1:3" ht="14.25" customHeight="1" x14ac:dyDescent="0.45">
      <c r="A878" s="1"/>
      <c r="C878" s="1"/>
    </row>
    <row r="879" spans="1:3" ht="14.25" customHeight="1" x14ac:dyDescent="0.45">
      <c r="A879" s="1"/>
      <c r="C879" s="1"/>
    </row>
    <row r="880" spans="1:3" ht="14.25" customHeight="1" x14ac:dyDescent="0.45">
      <c r="A880" s="1"/>
      <c r="C880" s="1"/>
    </row>
    <row r="881" spans="1:3" ht="14.25" customHeight="1" x14ac:dyDescent="0.45">
      <c r="A881" s="1"/>
      <c r="C881" s="1"/>
    </row>
    <row r="882" spans="1:3" ht="14.25" customHeight="1" x14ac:dyDescent="0.45">
      <c r="A882" s="1"/>
      <c r="C882" s="1"/>
    </row>
    <row r="883" spans="1:3" ht="14.25" customHeight="1" x14ac:dyDescent="0.45">
      <c r="A883" s="1"/>
      <c r="C883" s="1"/>
    </row>
    <row r="884" spans="1:3" ht="14.25" customHeight="1" x14ac:dyDescent="0.45">
      <c r="A884" s="1"/>
      <c r="C884" s="1"/>
    </row>
    <row r="885" spans="1:3" ht="14.25" customHeight="1" x14ac:dyDescent="0.45">
      <c r="A885" s="1"/>
      <c r="C885" s="1"/>
    </row>
    <row r="886" spans="1:3" ht="14.25" customHeight="1" x14ac:dyDescent="0.45">
      <c r="A886" s="1"/>
      <c r="C886" s="1"/>
    </row>
    <row r="887" spans="1:3" ht="14.25" customHeight="1" x14ac:dyDescent="0.45">
      <c r="A887" s="1"/>
      <c r="C887" s="1"/>
    </row>
    <row r="888" spans="1:3" ht="14.25" customHeight="1" x14ac:dyDescent="0.45">
      <c r="A888" s="1"/>
      <c r="C888" s="1"/>
    </row>
    <row r="889" spans="1:3" ht="14.25" customHeight="1" x14ac:dyDescent="0.45">
      <c r="A889" s="1"/>
      <c r="C889" s="1"/>
    </row>
    <row r="890" spans="1:3" ht="14.25" customHeight="1" x14ac:dyDescent="0.45">
      <c r="A890" s="1"/>
      <c r="C890" s="1"/>
    </row>
    <row r="891" spans="1:3" ht="14.25" customHeight="1" x14ac:dyDescent="0.45">
      <c r="A891" s="1"/>
      <c r="C891" s="1"/>
    </row>
    <row r="892" spans="1:3" ht="14.25" customHeight="1" x14ac:dyDescent="0.45">
      <c r="A892" s="1"/>
      <c r="C892" s="1"/>
    </row>
    <row r="893" spans="1:3" ht="14.25" customHeight="1" x14ac:dyDescent="0.45">
      <c r="A893" s="1"/>
      <c r="C893" s="1"/>
    </row>
    <row r="894" spans="1:3" ht="14.25" customHeight="1" x14ac:dyDescent="0.45">
      <c r="A894" s="1"/>
      <c r="C894" s="1"/>
    </row>
    <row r="895" spans="1:3" ht="14.25" customHeight="1" x14ac:dyDescent="0.45">
      <c r="A895" s="1"/>
      <c r="C895" s="1"/>
    </row>
    <row r="896" spans="1:3" ht="14.25" customHeight="1" x14ac:dyDescent="0.45">
      <c r="A896" s="1"/>
      <c r="C896" s="1"/>
    </row>
    <row r="897" spans="1:3" ht="14.25" customHeight="1" x14ac:dyDescent="0.45">
      <c r="A897" s="1"/>
      <c r="C897" s="1"/>
    </row>
    <row r="898" spans="1:3" ht="14.25" customHeight="1" x14ac:dyDescent="0.45">
      <c r="A898" s="1"/>
      <c r="C898" s="1"/>
    </row>
    <row r="899" spans="1:3" ht="14.25" customHeight="1" x14ac:dyDescent="0.45">
      <c r="A899" s="1"/>
      <c r="C899" s="1"/>
    </row>
    <row r="900" spans="1:3" ht="14.25" customHeight="1" x14ac:dyDescent="0.45">
      <c r="A900" s="1"/>
      <c r="C900" s="1"/>
    </row>
    <row r="901" spans="1:3" ht="14.25" customHeight="1" x14ac:dyDescent="0.45">
      <c r="A901" s="1"/>
      <c r="C901" s="1"/>
    </row>
    <row r="902" spans="1:3" ht="14.25" customHeight="1" x14ac:dyDescent="0.45">
      <c r="A902" s="1"/>
      <c r="C902" s="1"/>
    </row>
    <row r="903" spans="1:3" ht="14.25" customHeight="1" x14ac:dyDescent="0.45">
      <c r="A903" s="1"/>
      <c r="C903" s="1"/>
    </row>
    <row r="904" spans="1:3" ht="14.25" customHeight="1" x14ac:dyDescent="0.45">
      <c r="A904" s="1"/>
      <c r="C904" s="1"/>
    </row>
    <row r="905" spans="1:3" ht="14.25" customHeight="1" x14ac:dyDescent="0.45">
      <c r="A905" s="1"/>
      <c r="C905" s="1"/>
    </row>
    <row r="906" spans="1:3" ht="14.25" customHeight="1" x14ac:dyDescent="0.45">
      <c r="A906" s="1"/>
      <c r="C906" s="1"/>
    </row>
    <row r="907" spans="1:3" ht="14.25" customHeight="1" x14ac:dyDescent="0.45">
      <c r="A907" s="1"/>
      <c r="C907" s="1"/>
    </row>
    <row r="908" spans="1:3" ht="14.25" customHeight="1" x14ac:dyDescent="0.45">
      <c r="A908" s="1"/>
      <c r="C908" s="1"/>
    </row>
    <row r="909" spans="1:3" ht="14.25" customHeight="1" x14ac:dyDescent="0.45">
      <c r="A909" s="1"/>
      <c r="C909" s="1"/>
    </row>
    <row r="910" spans="1:3" ht="14.25" customHeight="1" x14ac:dyDescent="0.45">
      <c r="A910" s="1"/>
      <c r="C910" s="1"/>
    </row>
    <row r="911" spans="1:3" ht="14.25" customHeight="1" x14ac:dyDescent="0.45">
      <c r="A911" s="1"/>
      <c r="C911" s="1"/>
    </row>
    <row r="912" spans="1:3" ht="14.25" customHeight="1" x14ac:dyDescent="0.45">
      <c r="A912" s="1"/>
      <c r="C912" s="1"/>
    </row>
    <row r="913" spans="1:3" ht="14.25" customHeight="1" x14ac:dyDescent="0.45">
      <c r="A913" s="1"/>
      <c r="C913" s="1"/>
    </row>
    <row r="914" spans="1:3" ht="14.25" customHeight="1" x14ac:dyDescent="0.45">
      <c r="A914" s="1"/>
      <c r="C914" s="1"/>
    </row>
    <row r="915" spans="1:3" ht="14.25" customHeight="1" x14ac:dyDescent="0.45">
      <c r="A915" s="1"/>
      <c r="C915" s="1"/>
    </row>
    <row r="916" spans="1:3" ht="14.25" customHeight="1" x14ac:dyDescent="0.45">
      <c r="A916" s="1"/>
      <c r="C916" s="1"/>
    </row>
    <row r="917" spans="1:3" ht="14.25" customHeight="1" x14ac:dyDescent="0.45">
      <c r="A917" s="1"/>
      <c r="C917" s="1"/>
    </row>
    <row r="918" spans="1:3" ht="14.25" customHeight="1" x14ac:dyDescent="0.45">
      <c r="A918" s="1"/>
      <c r="C918" s="1"/>
    </row>
    <row r="919" spans="1:3" ht="14.25" customHeight="1" x14ac:dyDescent="0.45">
      <c r="A919" s="1"/>
      <c r="C919" s="1"/>
    </row>
    <row r="920" spans="1:3" ht="14.25" customHeight="1" x14ac:dyDescent="0.45">
      <c r="A920" s="1"/>
      <c r="C920" s="1"/>
    </row>
    <row r="921" spans="1:3" ht="14.25" customHeight="1" x14ac:dyDescent="0.45">
      <c r="A921" s="1"/>
      <c r="C921" s="1"/>
    </row>
    <row r="922" spans="1:3" ht="14.25" customHeight="1" x14ac:dyDescent="0.45">
      <c r="A922" s="1"/>
      <c r="C922" s="1"/>
    </row>
    <row r="923" spans="1:3" ht="14.25" customHeight="1" x14ac:dyDescent="0.45">
      <c r="A923" s="1"/>
      <c r="C923" s="1"/>
    </row>
    <row r="924" spans="1:3" ht="14.25" customHeight="1" x14ac:dyDescent="0.45">
      <c r="A924" s="1"/>
      <c r="C924" s="1"/>
    </row>
    <row r="925" spans="1:3" ht="14.25" customHeight="1" x14ac:dyDescent="0.45">
      <c r="A925" s="1"/>
      <c r="C925" s="1"/>
    </row>
    <row r="926" spans="1:3" ht="14.25" customHeight="1" x14ac:dyDescent="0.45">
      <c r="A926" s="1"/>
      <c r="C926" s="1"/>
    </row>
    <row r="927" spans="1:3" ht="14.25" customHeight="1" x14ac:dyDescent="0.45">
      <c r="A927" s="1"/>
      <c r="C927" s="1"/>
    </row>
    <row r="928" spans="1:3" ht="14.25" customHeight="1" x14ac:dyDescent="0.45">
      <c r="A928" s="1"/>
      <c r="C928" s="1"/>
    </row>
    <row r="929" spans="1:3" ht="14.25" customHeight="1" x14ac:dyDescent="0.45">
      <c r="A929" s="1"/>
      <c r="C929" s="1"/>
    </row>
    <row r="930" spans="1:3" ht="14.25" customHeight="1" x14ac:dyDescent="0.45">
      <c r="A930" s="1"/>
      <c r="C930" s="1"/>
    </row>
    <row r="931" spans="1:3" ht="14.25" customHeight="1" x14ac:dyDescent="0.45">
      <c r="A931" s="1"/>
      <c r="C931" s="1"/>
    </row>
    <row r="932" spans="1:3" ht="14.25" customHeight="1" x14ac:dyDescent="0.45">
      <c r="A932" s="1"/>
      <c r="C932" s="1"/>
    </row>
    <row r="933" spans="1:3" ht="14.25" customHeight="1" x14ac:dyDescent="0.45">
      <c r="A933" s="1"/>
      <c r="C933" s="1"/>
    </row>
    <row r="934" spans="1:3" ht="14.25" customHeight="1" x14ac:dyDescent="0.45">
      <c r="A934" s="1"/>
      <c r="C934" s="1"/>
    </row>
    <row r="935" spans="1:3" ht="14.25" customHeight="1" x14ac:dyDescent="0.45">
      <c r="A935" s="1"/>
      <c r="C935" s="1"/>
    </row>
    <row r="936" spans="1:3" ht="14.25" customHeight="1" x14ac:dyDescent="0.45">
      <c r="A936" s="1"/>
      <c r="C936" s="1"/>
    </row>
    <row r="937" spans="1:3" ht="14.25" customHeight="1" x14ac:dyDescent="0.45">
      <c r="A937" s="1"/>
      <c r="C937" s="1"/>
    </row>
    <row r="938" spans="1:3" ht="14.25" customHeight="1" x14ac:dyDescent="0.45">
      <c r="A938" s="1"/>
      <c r="C938" s="1"/>
    </row>
    <row r="939" spans="1:3" ht="14.25" customHeight="1" x14ac:dyDescent="0.45">
      <c r="A939" s="1"/>
      <c r="C939" s="1"/>
    </row>
    <row r="940" spans="1:3" ht="14.25" customHeight="1" x14ac:dyDescent="0.45">
      <c r="A940" s="1"/>
      <c r="C940" s="1"/>
    </row>
    <row r="941" spans="1:3" ht="14.25" customHeight="1" x14ac:dyDescent="0.45">
      <c r="A941" s="1"/>
      <c r="C941" s="1"/>
    </row>
    <row r="942" spans="1:3" ht="14.25" customHeight="1" x14ac:dyDescent="0.45">
      <c r="A942" s="1"/>
      <c r="C942" s="1"/>
    </row>
    <row r="943" spans="1:3" ht="14.25" customHeight="1" x14ac:dyDescent="0.45">
      <c r="A943" s="1"/>
      <c r="C943" s="1"/>
    </row>
    <row r="944" spans="1:3" ht="14.25" customHeight="1" x14ac:dyDescent="0.45">
      <c r="A944" s="1"/>
      <c r="C944" s="1"/>
    </row>
    <row r="945" spans="1:3" ht="14.25" customHeight="1" x14ac:dyDescent="0.45">
      <c r="A945" s="1"/>
      <c r="C945" s="1"/>
    </row>
    <row r="946" spans="1:3" ht="14.25" customHeight="1" x14ac:dyDescent="0.45">
      <c r="A946" s="1"/>
      <c r="C946" s="1"/>
    </row>
    <row r="947" spans="1:3" ht="14.25" customHeight="1" x14ac:dyDescent="0.45">
      <c r="A947" s="1"/>
      <c r="C947" s="1"/>
    </row>
    <row r="948" spans="1:3" ht="14.25" customHeight="1" x14ac:dyDescent="0.45">
      <c r="A948" s="1"/>
      <c r="C948" s="1"/>
    </row>
    <row r="949" spans="1:3" ht="14.25" customHeight="1" x14ac:dyDescent="0.45">
      <c r="A949" s="1"/>
      <c r="C949" s="1"/>
    </row>
    <row r="950" spans="1:3" ht="14.25" customHeight="1" x14ac:dyDescent="0.45">
      <c r="A950" s="1"/>
      <c r="C950" s="1"/>
    </row>
    <row r="951" spans="1:3" ht="14.25" customHeight="1" x14ac:dyDescent="0.45">
      <c r="A951" s="1"/>
      <c r="C951" s="1"/>
    </row>
    <row r="952" spans="1:3" ht="14.25" customHeight="1" x14ac:dyDescent="0.45">
      <c r="A952" s="1"/>
      <c r="C952" s="1"/>
    </row>
    <row r="953" spans="1:3" ht="14.25" customHeight="1" x14ac:dyDescent="0.45">
      <c r="A953" s="1"/>
      <c r="C953" s="1"/>
    </row>
    <row r="954" spans="1:3" ht="14.25" customHeight="1" x14ac:dyDescent="0.45">
      <c r="A954" s="1"/>
      <c r="C954" s="1"/>
    </row>
    <row r="955" spans="1:3" ht="14.25" customHeight="1" x14ac:dyDescent="0.45">
      <c r="A955" s="1"/>
      <c r="C955" s="1"/>
    </row>
    <row r="956" spans="1:3" ht="14.25" customHeight="1" x14ac:dyDescent="0.45">
      <c r="A956" s="1"/>
      <c r="C956" s="1"/>
    </row>
    <row r="957" spans="1:3" ht="14.25" customHeight="1" x14ac:dyDescent="0.45">
      <c r="A957" s="1"/>
      <c r="C957" s="1"/>
    </row>
    <row r="958" spans="1:3" ht="14.25" customHeight="1" x14ac:dyDescent="0.45">
      <c r="A958" s="1"/>
      <c r="C958" s="1"/>
    </row>
    <row r="959" spans="1:3" ht="14.25" customHeight="1" x14ac:dyDescent="0.45">
      <c r="A959" s="1"/>
      <c r="C959" s="1"/>
    </row>
    <row r="960" spans="1:3" ht="14.25" customHeight="1" x14ac:dyDescent="0.45">
      <c r="A960" s="1"/>
      <c r="C960" s="1"/>
    </row>
    <row r="961" spans="1:3" ht="14.25" customHeight="1" x14ac:dyDescent="0.45">
      <c r="A961" s="1"/>
      <c r="C961" s="1"/>
    </row>
    <row r="962" spans="1:3" ht="14.25" customHeight="1" x14ac:dyDescent="0.45">
      <c r="A962" s="1"/>
      <c r="C962" s="1"/>
    </row>
    <row r="963" spans="1:3" ht="14.25" customHeight="1" x14ac:dyDescent="0.45">
      <c r="A963" s="1"/>
      <c r="C963" s="1"/>
    </row>
    <row r="964" spans="1:3" ht="14.25" customHeight="1" x14ac:dyDescent="0.45">
      <c r="A964" s="1"/>
      <c r="C964" s="1"/>
    </row>
    <row r="965" spans="1:3" ht="14.25" customHeight="1" x14ac:dyDescent="0.45">
      <c r="A965" s="1"/>
      <c r="C965" s="1"/>
    </row>
    <row r="966" spans="1:3" ht="14.25" customHeight="1" x14ac:dyDescent="0.45">
      <c r="A966" s="1"/>
      <c r="C966" s="1"/>
    </row>
    <row r="967" spans="1:3" ht="14.25" customHeight="1" x14ac:dyDescent="0.45">
      <c r="A967" s="1"/>
      <c r="C967" s="1"/>
    </row>
    <row r="968" spans="1:3" ht="14.25" customHeight="1" x14ac:dyDescent="0.45">
      <c r="A968" s="1"/>
      <c r="C968" s="1"/>
    </row>
    <row r="969" spans="1:3" ht="14.25" customHeight="1" x14ac:dyDescent="0.45">
      <c r="A969" s="1"/>
      <c r="C969" s="1"/>
    </row>
    <row r="970" spans="1:3" ht="14.25" customHeight="1" x14ac:dyDescent="0.45">
      <c r="A970" s="1"/>
      <c r="C970" s="1"/>
    </row>
    <row r="971" spans="1:3" ht="14.25" customHeight="1" x14ac:dyDescent="0.45">
      <c r="A971" s="1"/>
      <c r="C971" s="1"/>
    </row>
    <row r="972" spans="1:3" ht="14.25" customHeight="1" x14ac:dyDescent="0.45">
      <c r="A972" s="1"/>
      <c r="C972" s="1"/>
    </row>
    <row r="973" spans="1:3" ht="14.25" customHeight="1" x14ac:dyDescent="0.45">
      <c r="A973" s="1"/>
      <c r="C973" s="1"/>
    </row>
    <row r="974" spans="1:3" ht="14.25" customHeight="1" x14ac:dyDescent="0.45">
      <c r="A974" s="1"/>
      <c r="C974" s="1"/>
    </row>
    <row r="975" spans="1:3" ht="14.25" customHeight="1" x14ac:dyDescent="0.45">
      <c r="A975" s="1"/>
      <c r="C975" s="1"/>
    </row>
    <row r="976" spans="1:3" ht="14.25" customHeight="1" x14ac:dyDescent="0.45">
      <c r="A976" s="1"/>
      <c r="C976" s="1"/>
    </row>
    <row r="977" spans="1:3" ht="14.25" customHeight="1" x14ac:dyDescent="0.45">
      <c r="A977" s="1"/>
      <c r="C977" s="1"/>
    </row>
    <row r="978" spans="1:3" ht="14.25" customHeight="1" x14ac:dyDescent="0.45">
      <c r="A978" s="1"/>
      <c r="C978" s="1"/>
    </row>
    <row r="979" spans="1:3" ht="14.25" customHeight="1" x14ac:dyDescent="0.45">
      <c r="A979" s="1"/>
      <c r="C979" s="1"/>
    </row>
    <row r="980" spans="1:3" ht="14.25" customHeight="1" x14ac:dyDescent="0.45">
      <c r="A980" s="1"/>
      <c r="C980" s="1"/>
    </row>
    <row r="981" spans="1:3" ht="14.25" customHeight="1" x14ac:dyDescent="0.45">
      <c r="A981" s="1"/>
      <c r="C981" s="1"/>
    </row>
    <row r="982" spans="1:3" ht="14.25" customHeight="1" x14ac:dyDescent="0.45">
      <c r="A982" s="1"/>
      <c r="C982" s="1"/>
    </row>
    <row r="983" spans="1:3" ht="14.25" customHeight="1" x14ac:dyDescent="0.45">
      <c r="A983" s="1"/>
      <c r="C983" s="1"/>
    </row>
    <row r="984" spans="1:3" ht="14.25" customHeight="1" x14ac:dyDescent="0.45">
      <c r="A984" s="1"/>
      <c r="C984" s="1"/>
    </row>
    <row r="985" spans="1:3" ht="14.25" customHeight="1" x14ac:dyDescent="0.45">
      <c r="A985" s="1"/>
      <c r="C985" s="1"/>
    </row>
    <row r="986" spans="1:3" ht="14.25" customHeight="1" x14ac:dyDescent="0.45">
      <c r="A986" s="1"/>
      <c r="C986" s="1"/>
    </row>
    <row r="987" spans="1:3" ht="14.25" customHeight="1" x14ac:dyDescent="0.45">
      <c r="A987" s="1"/>
      <c r="C987" s="1"/>
    </row>
    <row r="988" spans="1:3" ht="14.25" customHeight="1" x14ac:dyDescent="0.45">
      <c r="A988" s="1"/>
      <c r="C988" s="1"/>
    </row>
    <row r="989" spans="1:3" ht="14.25" customHeight="1" x14ac:dyDescent="0.45">
      <c r="A989" s="1"/>
      <c r="C989" s="1"/>
    </row>
    <row r="990" spans="1:3" ht="14.25" customHeight="1" x14ac:dyDescent="0.45">
      <c r="A990" s="1"/>
      <c r="C990" s="1"/>
    </row>
    <row r="991" spans="1:3" ht="14.25" customHeight="1" x14ac:dyDescent="0.45">
      <c r="A991" s="1"/>
      <c r="C991" s="1"/>
    </row>
    <row r="992" spans="1:3" ht="14.25" customHeight="1" x14ac:dyDescent="0.45">
      <c r="A992" s="1"/>
      <c r="C992" s="1"/>
    </row>
    <row r="993" spans="1:3" ht="14.25" customHeight="1" x14ac:dyDescent="0.45">
      <c r="A993" s="1"/>
      <c r="C993" s="1"/>
    </row>
    <row r="994" spans="1:3" ht="14.25" customHeight="1" x14ac:dyDescent="0.45">
      <c r="A994" s="1"/>
      <c r="C994" s="1"/>
    </row>
    <row r="995" spans="1:3" ht="14.25" customHeight="1" x14ac:dyDescent="0.45">
      <c r="A995" s="1"/>
      <c r="C995" s="1"/>
    </row>
    <row r="996" spans="1:3" ht="14.25" customHeight="1" x14ac:dyDescent="0.45">
      <c r="A996" s="1"/>
      <c r="C996" s="1"/>
    </row>
    <row r="997" spans="1:3" ht="14.25" customHeight="1" x14ac:dyDescent="0.45">
      <c r="A997" s="1"/>
      <c r="C997" s="1"/>
    </row>
    <row r="998" spans="1:3" ht="14.25" customHeight="1" x14ac:dyDescent="0.45">
      <c r="A998" s="1"/>
      <c r="C998" s="1"/>
    </row>
    <row r="999" spans="1:3" ht="14.25" customHeight="1" x14ac:dyDescent="0.45">
      <c r="A999" s="1"/>
      <c r="C999" s="1"/>
    </row>
    <row r="1000" spans="1:3" ht="14.25" customHeight="1" x14ac:dyDescent="0.45">
      <c r="A1000" s="1"/>
      <c r="C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4"/>
  <sheetViews>
    <sheetView showGridLines="0" workbookViewId="0">
      <selection activeCell="C4" sqref="C4"/>
    </sheetView>
  </sheetViews>
  <sheetFormatPr defaultColWidth="14.3984375" defaultRowHeight="15" customHeight="1" x14ac:dyDescent="0.45"/>
  <cols>
    <col min="1" max="1" width="3.86328125" customWidth="1"/>
    <col min="2" max="2" width="21" customWidth="1"/>
    <col min="3" max="4" width="11.59765625" customWidth="1"/>
    <col min="5" max="5" width="17" customWidth="1"/>
    <col min="6" max="6" width="9.86328125" customWidth="1"/>
    <col min="7" max="26" width="8.73046875" customWidth="1"/>
  </cols>
  <sheetData>
    <row r="1" spans="1:11" ht="14.25" customHeight="1" x14ac:dyDescent="0.45">
      <c r="A1" s="1"/>
      <c r="B1" s="2" t="s">
        <v>0</v>
      </c>
      <c r="C1" s="3"/>
      <c r="D1" s="3"/>
      <c r="E1" s="3"/>
      <c r="F1" s="3"/>
      <c r="G1" s="3"/>
      <c r="H1" s="4"/>
      <c r="I1" s="171" t="s">
        <v>3</v>
      </c>
      <c r="J1" s="172"/>
      <c r="K1" s="173"/>
    </row>
    <row r="2" spans="1:11" ht="14.25" customHeight="1" x14ac:dyDescent="0.45">
      <c r="A2" s="1"/>
      <c r="B2" s="11" t="s">
        <v>21</v>
      </c>
      <c r="C2" s="1"/>
      <c r="D2" s="13" t="s">
        <v>22</v>
      </c>
    </row>
    <row r="3" spans="1:11" ht="14.25" customHeight="1" x14ac:dyDescent="0.45">
      <c r="A3" s="1"/>
      <c r="B3" s="15" t="s">
        <v>24</v>
      </c>
      <c r="C3" s="17">
        <v>100000</v>
      </c>
      <c r="D3" s="1"/>
    </row>
    <row r="4" spans="1:11" ht="14.25" customHeight="1" x14ac:dyDescent="0.45">
      <c r="A4" s="1"/>
      <c r="B4" s="19" t="s">
        <v>25</v>
      </c>
      <c r="C4" s="21">
        <v>0.11082453261280609</v>
      </c>
      <c r="D4" s="1"/>
    </row>
    <row r="5" spans="1:11" ht="14.25" customHeight="1" x14ac:dyDescent="0.45">
      <c r="A5" s="1"/>
      <c r="B5" s="15" t="s">
        <v>28</v>
      </c>
      <c r="C5" s="17">
        <v>3</v>
      </c>
      <c r="D5" s="1"/>
    </row>
    <row r="6" spans="1:11" ht="14.25" customHeight="1" x14ac:dyDescent="0.45">
      <c r="A6" s="1"/>
      <c r="B6" s="15" t="s">
        <v>29</v>
      </c>
      <c r="C6" s="23">
        <v>43101</v>
      </c>
      <c r="D6" s="1"/>
    </row>
    <row r="7" spans="1:11" ht="14.25" customHeight="1" x14ac:dyDescent="0.45">
      <c r="A7" s="1"/>
      <c r="B7" s="15" t="s">
        <v>32</v>
      </c>
      <c r="C7" s="27" t="s">
        <v>33</v>
      </c>
      <c r="D7" s="1"/>
      <c r="H7" s="28"/>
    </row>
    <row r="8" spans="1:11" ht="14.25" customHeight="1" x14ac:dyDescent="0.45">
      <c r="A8" s="1"/>
      <c r="B8" s="15" t="s">
        <v>40</v>
      </c>
      <c r="C8" s="17">
        <f>IF(C7="Monthly", C5*12)</f>
        <v>36</v>
      </c>
      <c r="D8" s="1"/>
      <c r="H8" s="28"/>
    </row>
    <row r="9" spans="1:11" ht="14.25" customHeight="1" x14ac:dyDescent="0.45">
      <c r="A9" s="1"/>
      <c r="B9" s="15" t="s">
        <v>41</v>
      </c>
      <c r="C9" s="17" t="s">
        <v>33</v>
      </c>
      <c r="D9" s="1"/>
      <c r="F9" s="1"/>
      <c r="H9" s="28"/>
    </row>
    <row r="10" spans="1:11" ht="14.25" customHeight="1" x14ac:dyDescent="0.45">
      <c r="A10" s="1"/>
      <c r="B10" s="15" t="s">
        <v>42</v>
      </c>
      <c r="C10" s="17" t="s">
        <v>43</v>
      </c>
      <c r="D10" s="1"/>
      <c r="E10" s="1"/>
      <c r="F10" s="1"/>
      <c r="H10" s="28"/>
    </row>
    <row r="11" spans="1:11" ht="14.25" customHeight="1" x14ac:dyDescent="0.45">
      <c r="A11" s="1"/>
      <c r="B11" s="1"/>
      <c r="C11" s="1"/>
      <c r="D11" s="1"/>
      <c r="E11" s="1"/>
      <c r="F11" s="1"/>
    </row>
    <row r="12" spans="1:11" ht="14.25" customHeight="1" x14ac:dyDescent="0.45">
      <c r="A12" s="1"/>
      <c r="B12" s="11" t="s">
        <v>44</v>
      </c>
      <c r="C12" s="1"/>
      <c r="D12" s="1"/>
      <c r="E12" s="1"/>
      <c r="F12" s="1"/>
    </row>
    <row r="13" spans="1:11" ht="14.25" customHeight="1" x14ac:dyDescent="0.45">
      <c r="A13" s="1"/>
      <c r="B13" s="15" t="s">
        <v>45</v>
      </c>
      <c r="C13" s="30">
        <f>C4/12</f>
        <v>9.2353777177338406E-3</v>
      </c>
      <c r="D13" s="1"/>
      <c r="E13" s="1"/>
      <c r="F13" s="1"/>
    </row>
    <row r="14" spans="1:11" ht="14.25" customHeight="1" x14ac:dyDescent="0.45">
      <c r="A14" s="1"/>
      <c r="B14" s="15" t="s">
        <v>47</v>
      </c>
      <c r="C14" s="32">
        <f>'2. Repayment Schedule'!D9</f>
        <v>3277.7777778775521</v>
      </c>
      <c r="D14" s="1"/>
      <c r="E14" s="1"/>
      <c r="F14" s="1"/>
    </row>
    <row r="15" spans="1:11" ht="14.25" customHeight="1" x14ac:dyDescent="0.45">
      <c r="A15" s="1"/>
      <c r="B15" s="15" t="s">
        <v>48</v>
      </c>
      <c r="C15" s="33">
        <f>C14*12</f>
        <v>39333.333334530624</v>
      </c>
      <c r="D15" s="1"/>
      <c r="E15" s="1"/>
      <c r="F15" s="1"/>
    </row>
    <row r="16" spans="1:11" ht="14.25" customHeight="1" x14ac:dyDescent="0.45">
      <c r="A16" s="1"/>
      <c r="B16" s="15" t="s">
        <v>50</v>
      </c>
      <c r="C16" s="34">
        <f>C14*C8</f>
        <v>118000.00000359188</v>
      </c>
      <c r="D16" s="1"/>
      <c r="E16" s="1"/>
      <c r="F16" s="1"/>
    </row>
    <row r="17" spans="1:9" ht="14.25" customHeight="1" x14ac:dyDescent="0.45">
      <c r="A17" s="1"/>
      <c r="B17" s="15" t="s">
        <v>51</v>
      </c>
      <c r="C17" s="36">
        <f>'2. Repayment Schedule'!D10</f>
        <v>18000.000003591893</v>
      </c>
      <c r="D17" s="1"/>
      <c r="E17" s="1"/>
      <c r="F17" s="1"/>
    </row>
    <row r="18" spans="1:9" ht="14.25" customHeight="1" x14ac:dyDescent="0.45">
      <c r="A18" s="1"/>
      <c r="B18" s="38" t="s">
        <v>53</v>
      </c>
      <c r="C18" s="40">
        <f>C17/C3</f>
        <v>0.18000000003591893</v>
      </c>
      <c r="D18" s="13" t="s">
        <v>57</v>
      </c>
      <c r="E18" s="1"/>
      <c r="F18" s="1"/>
    </row>
    <row r="19" spans="1:9" ht="14.25" customHeight="1" x14ac:dyDescent="0.45">
      <c r="A19" s="1"/>
      <c r="C19" s="139"/>
      <c r="D19" s="139"/>
      <c r="E19" s="139"/>
      <c r="F19" s="139"/>
      <c r="G19" s="139"/>
      <c r="H19" s="139"/>
    </row>
    <row r="20" spans="1:9" ht="14.25" customHeight="1" x14ac:dyDescent="0.45">
      <c r="A20" s="1"/>
      <c r="B20" s="138" t="s">
        <v>58</v>
      </c>
      <c r="C20" s="139"/>
      <c r="D20" s="139"/>
      <c r="E20" s="139"/>
      <c r="F20" s="143" t="s">
        <v>114</v>
      </c>
      <c r="G20" s="143" t="s">
        <v>59</v>
      </c>
      <c r="H20" s="143" t="s">
        <v>60</v>
      </c>
    </row>
    <row r="21" spans="1:9" ht="14.25" customHeight="1" x14ac:dyDescent="0.45">
      <c r="A21" s="1"/>
      <c r="B21" s="139" t="s">
        <v>208</v>
      </c>
      <c r="C21" s="139"/>
      <c r="D21" s="139"/>
      <c r="E21" s="139"/>
      <c r="F21" s="140">
        <f>('6. Cash flow'!F31-'6. Cash flow'!F26+'6. Cash flow'!F20+'6. Cash flow'!F25)/12</f>
        <v>2075.1949965437402</v>
      </c>
      <c r="G21" s="140">
        <f>('6. Cash flow'!G31-'6. Cash flow'!G26+'6. Cash flow'!G20+'6. Cash flow'!G25)/12</f>
        <v>4511.002389004022</v>
      </c>
      <c r="H21" s="140">
        <f>('6. Cash flow'!H31-'6. Cash flow'!H26+'6. Cash flow'!H20+'6. Cash flow'!H25)/12</f>
        <v>2086.831873301528</v>
      </c>
      <c r="I21" s="70"/>
    </row>
    <row r="22" spans="1:9" ht="14.25" customHeight="1" x14ac:dyDescent="0.45">
      <c r="A22" s="1"/>
      <c r="B22" s="139" t="s">
        <v>47</v>
      </c>
      <c r="C22" s="139"/>
      <c r="D22" s="139"/>
      <c r="E22" s="139"/>
      <c r="F22" s="139"/>
      <c r="G22" s="140">
        <f t="shared" ref="G22" si="0">$C$14</f>
        <v>3277.7777778775521</v>
      </c>
      <c r="H22" s="140">
        <f>$C$14</f>
        <v>3277.7777778775521</v>
      </c>
    </row>
    <row r="23" spans="1:9" ht="14.25" customHeight="1" x14ac:dyDescent="0.45">
      <c r="A23" s="1"/>
      <c r="B23" s="141" t="s">
        <v>67</v>
      </c>
      <c r="C23" s="139"/>
      <c r="D23" s="139"/>
      <c r="E23" s="139"/>
      <c r="F23" s="139"/>
      <c r="G23" s="142">
        <f t="shared" ref="G23:H23" si="1">G22/G21</f>
        <v>0.72661849744691631</v>
      </c>
      <c r="H23" s="142">
        <f t="shared" si="1"/>
        <v>1.5706956654308026</v>
      </c>
    </row>
    <row r="24" spans="1:9" ht="14.25" customHeight="1" x14ac:dyDescent="0.45">
      <c r="A24" s="1"/>
      <c r="B24" s="1"/>
      <c r="C24" s="1"/>
      <c r="D24" s="1"/>
      <c r="E24" s="1"/>
      <c r="F24" s="1"/>
    </row>
    <row r="25" spans="1:9" ht="14.25" customHeight="1" x14ac:dyDescent="0.45">
      <c r="A25" s="1"/>
      <c r="B25" s="1"/>
      <c r="C25" s="1"/>
      <c r="D25" s="1"/>
      <c r="E25" s="1"/>
      <c r="F25" s="1"/>
    </row>
    <row r="26" spans="1:9" ht="14.25" customHeight="1" x14ac:dyDescent="0.45">
      <c r="A26" s="1"/>
      <c r="B26" s="1"/>
      <c r="C26" s="1"/>
      <c r="D26" s="1"/>
      <c r="E26" s="1"/>
      <c r="F26" s="1"/>
    </row>
    <row r="27" spans="1:9" ht="14.25" customHeight="1" x14ac:dyDescent="0.45">
      <c r="A27" s="1"/>
      <c r="B27" s="1"/>
      <c r="C27" s="1"/>
      <c r="D27" s="1"/>
      <c r="E27" s="1"/>
      <c r="F27" s="1"/>
    </row>
    <row r="28" spans="1:9" ht="14.25" customHeight="1" x14ac:dyDescent="0.45">
      <c r="A28" s="1"/>
      <c r="B28" s="1"/>
      <c r="C28" s="1"/>
      <c r="D28" s="1"/>
      <c r="E28" s="1"/>
      <c r="F28" s="1"/>
    </row>
    <row r="29" spans="1:9" ht="14.25" customHeight="1" x14ac:dyDescent="0.45">
      <c r="A29" s="1"/>
      <c r="B29" s="1"/>
      <c r="C29" s="1"/>
      <c r="D29" s="1"/>
      <c r="E29" s="1"/>
      <c r="F29" s="1"/>
    </row>
    <row r="30" spans="1:9" ht="14.25" customHeight="1" x14ac:dyDescent="0.45">
      <c r="A30" s="1"/>
      <c r="B30" s="1"/>
      <c r="C30" s="1"/>
      <c r="D30" s="1"/>
      <c r="E30" s="1"/>
      <c r="F30" s="1"/>
    </row>
    <row r="31" spans="1:9" ht="14.25" customHeight="1" x14ac:dyDescent="0.45">
      <c r="A31" s="1"/>
      <c r="B31" s="1"/>
      <c r="C31" s="1"/>
      <c r="D31" s="1"/>
      <c r="E31" s="1"/>
      <c r="F31" s="1"/>
    </row>
    <row r="32" spans="1:9" ht="14.25" customHeight="1" x14ac:dyDescent="0.45">
      <c r="A32" s="1"/>
      <c r="B32" s="1"/>
      <c r="C32" s="1"/>
      <c r="D32" s="1"/>
      <c r="E32" s="1"/>
      <c r="F32" s="1"/>
    </row>
    <row r="33" spans="1:6" ht="14.25" customHeight="1" x14ac:dyDescent="0.45">
      <c r="A33" s="1"/>
      <c r="B33" s="1"/>
      <c r="C33" s="1"/>
      <c r="D33" s="1"/>
      <c r="E33" s="1"/>
      <c r="F33" s="1"/>
    </row>
    <row r="34" spans="1:6" ht="14.25" customHeight="1" x14ac:dyDescent="0.45">
      <c r="A34" s="1"/>
      <c r="B34" s="1"/>
      <c r="C34" s="1"/>
      <c r="D34" s="1"/>
      <c r="E34" s="1"/>
      <c r="F34" s="1"/>
    </row>
    <row r="35" spans="1:6" ht="14.25" customHeight="1" x14ac:dyDescent="0.45">
      <c r="A35" s="1"/>
      <c r="B35" s="1"/>
      <c r="C35" s="1"/>
      <c r="D35" s="1"/>
      <c r="E35" s="1"/>
      <c r="F35" s="1"/>
    </row>
    <row r="36" spans="1:6" ht="14.25" customHeight="1" x14ac:dyDescent="0.45">
      <c r="A36" s="1"/>
      <c r="B36" s="1"/>
      <c r="C36" s="1"/>
      <c r="D36" s="1"/>
      <c r="E36" s="1"/>
      <c r="F36" s="1"/>
    </row>
    <row r="37" spans="1:6" ht="14.25" customHeight="1" x14ac:dyDescent="0.45">
      <c r="A37" s="1"/>
      <c r="B37" s="1"/>
      <c r="C37" s="1"/>
      <c r="D37" s="1"/>
      <c r="E37" s="1"/>
      <c r="F37" s="1"/>
    </row>
    <row r="38" spans="1:6" ht="14.25" customHeight="1" x14ac:dyDescent="0.45">
      <c r="A38" s="1"/>
      <c r="B38" s="1"/>
      <c r="C38" s="1"/>
      <c r="D38" s="1"/>
      <c r="E38" s="1"/>
      <c r="F38" s="1"/>
    </row>
    <row r="39" spans="1:6" ht="14.25" customHeight="1" x14ac:dyDescent="0.45">
      <c r="A39" s="1"/>
      <c r="B39" s="1"/>
      <c r="C39" s="1"/>
      <c r="D39" s="1"/>
      <c r="E39" s="1"/>
      <c r="F39" s="1"/>
    </row>
    <row r="40" spans="1:6" ht="14.25" customHeight="1" x14ac:dyDescent="0.45">
      <c r="A40" s="1"/>
      <c r="B40" s="1"/>
      <c r="C40" s="1"/>
      <c r="D40" s="1"/>
      <c r="E40" s="1"/>
      <c r="F40" s="1"/>
    </row>
    <row r="41" spans="1:6" ht="14.25" customHeight="1" x14ac:dyDescent="0.45">
      <c r="A41" s="1"/>
      <c r="B41" s="1"/>
      <c r="C41" s="1"/>
      <c r="D41" s="1"/>
      <c r="E41" s="1"/>
      <c r="F41" s="1"/>
    </row>
    <row r="42" spans="1:6" ht="14.25" customHeight="1" x14ac:dyDescent="0.45">
      <c r="A42" s="1"/>
      <c r="B42" s="1"/>
      <c r="C42" s="1"/>
      <c r="D42" s="1"/>
      <c r="E42" s="1"/>
      <c r="F42" s="1"/>
    </row>
    <row r="43" spans="1:6" ht="14.25" customHeight="1" x14ac:dyDescent="0.45">
      <c r="A43" s="1"/>
      <c r="B43" s="1"/>
      <c r="C43" s="1"/>
      <c r="D43" s="1"/>
      <c r="E43" s="1"/>
      <c r="F43" s="1"/>
    </row>
    <row r="44" spans="1:6" ht="14.25" customHeight="1" x14ac:dyDescent="0.45">
      <c r="A44" s="1"/>
      <c r="B44" s="1"/>
      <c r="C44" s="1"/>
      <c r="D44" s="1"/>
      <c r="E44" s="1"/>
      <c r="F44" s="1"/>
    </row>
    <row r="45" spans="1:6" ht="14.25" customHeight="1" x14ac:dyDescent="0.45">
      <c r="A45" s="1"/>
      <c r="B45" s="1"/>
      <c r="C45" s="1"/>
      <c r="D45" s="1"/>
      <c r="E45" s="1"/>
      <c r="F45" s="1"/>
    </row>
    <row r="46" spans="1:6" ht="14.25" customHeight="1" x14ac:dyDescent="0.45">
      <c r="A46" s="1"/>
      <c r="B46" s="1"/>
      <c r="C46" s="1"/>
      <c r="D46" s="1"/>
      <c r="E46" s="1"/>
      <c r="F46" s="1"/>
    </row>
    <row r="47" spans="1:6" ht="14.25" customHeight="1" x14ac:dyDescent="0.45">
      <c r="A47" s="1"/>
      <c r="B47" s="1"/>
      <c r="C47" s="1"/>
      <c r="D47" s="1"/>
      <c r="E47" s="1"/>
      <c r="F47" s="1"/>
    </row>
    <row r="48" spans="1:6" ht="14.25" customHeight="1" x14ac:dyDescent="0.45">
      <c r="A48" s="1"/>
      <c r="B48" s="1"/>
      <c r="C48" s="1"/>
      <c r="D48" s="1"/>
      <c r="E48" s="1"/>
      <c r="F48" s="1"/>
    </row>
    <row r="49" spans="1:6" ht="14.25" customHeight="1" x14ac:dyDescent="0.45">
      <c r="A49" s="1"/>
      <c r="B49" s="1"/>
      <c r="C49" s="1"/>
      <c r="D49" s="1"/>
      <c r="E49" s="1"/>
      <c r="F49" s="1"/>
    </row>
    <row r="50" spans="1:6" ht="14.25" customHeight="1" x14ac:dyDescent="0.45">
      <c r="A50" s="1"/>
      <c r="B50" s="1"/>
      <c r="C50" s="1"/>
      <c r="D50" s="1"/>
      <c r="E50" s="1"/>
      <c r="F50" s="1"/>
    </row>
    <row r="51" spans="1:6" ht="14.25" customHeight="1" x14ac:dyDescent="0.45">
      <c r="A51" s="1"/>
      <c r="B51" s="1"/>
      <c r="C51" s="1"/>
      <c r="D51" s="1"/>
      <c r="E51" s="1"/>
      <c r="F51" s="1"/>
    </row>
    <row r="52" spans="1:6" ht="14.25" customHeight="1" x14ac:dyDescent="0.45">
      <c r="A52" s="1"/>
      <c r="B52" s="1"/>
      <c r="C52" s="1"/>
      <c r="D52" s="1"/>
      <c r="E52" s="1"/>
      <c r="F52" s="1"/>
    </row>
    <row r="53" spans="1:6" ht="14.25" customHeight="1" x14ac:dyDescent="0.45">
      <c r="A53" s="1"/>
      <c r="B53" s="1"/>
      <c r="C53" s="1"/>
      <c r="D53" s="1"/>
      <c r="E53" s="1"/>
      <c r="F53" s="1"/>
    </row>
    <row r="54" spans="1:6" ht="14.25" customHeight="1" x14ac:dyDescent="0.45">
      <c r="A54" s="1"/>
      <c r="B54" s="1"/>
      <c r="C54" s="1"/>
      <c r="D54" s="1"/>
      <c r="E54" s="1"/>
      <c r="F54" s="1"/>
    </row>
    <row r="55" spans="1:6" ht="14.25" customHeight="1" x14ac:dyDescent="0.45">
      <c r="A55" s="1"/>
      <c r="B55" s="1"/>
      <c r="C55" s="1"/>
      <c r="D55" s="1"/>
      <c r="E55" s="1"/>
      <c r="F55" s="1"/>
    </row>
    <row r="56" spans="1:6" ht="14.25" customHeight="1" x14ac:dyDescent="0.45">
      <c r="A56" s="1"/>
      <c r="B56" s="1"/>
      <c r="C56" s="1"/>
      <c r="D56" s="1"/>
      <c r="E56" s="1"/>
      <c r="F56" s="1"/>
    </row>
    <row r="57" spans="1:6" ht="14.25" customHeight="1" x14ac:dyDescent="0.45">
      <c r="A57" s="1"/>
      <c r="B57" s="1"/>
      <c r="C57" s="1"/>
      <c r="D57" s="1"/>
      <c r="E57" s="1"/>
      <c r="F57" s="1"/>
    </row>
    <row r="58" spans="1:6" ht="14.25" customHeight="1" x14ac:dyDescent="0.45">
      <c r="A58" s="1"/>
      <c r="B58" s="1"/>
      <c r="C58" s="1"/>
      <c r="D58" s="1"/>
      <c r="E58" s="1"/>
      <c r="F58" s="1"/>
    </row>
    <row r="59" spans="1:6" ht="14.25" customHeight="1" x14ac:dyDescent="0.45">
      <c r="A59" s="1"/>
      <c r="B59" s="1"/>
      <c r="C59" s="1"/>
      <c r="D59" s="1"/>
      <c r="E59" s="1"/>
      <c r="F59" s="1"/>
    </row>
    <row r="60" spans="1:6" ht="14.25" customHeight="1" x14ac:dyDescent="0.45">
      <c r="A60" s="1"/>
      <c r="B60" s="1"/>
      <c r="C60" s="1"/>
      <c r="D60" s="1"/>
      <c r="E60" s="1"/>
      <c r="F60" s="1"/>
    </row>
    <row r="61" spans="1:6" ht="14.25" customHeight="1" x14ac:dyDescent="0.45">
      <c r="A61" s="1"/>
      <c r="B61" s="1"/>
      <c r="C61" s="1"/>
      <c r="D61" s="1"/>
      <c r="E61" s="1"/>
      <c r="F61" s="1"/>
    </row>
    <row r="62" spans="1:6" ht="14.25" customHeight="1" x14ac:dyDescent="0.45">
      <c r="A62" s="1"/>
      <c r="B62" s="1"/>
      <c r="C62" s="1"/>
      <c r="D62" s="1"/>
      <c r="E62" s="1"/>
      <c r="F62" s="1"/>
    </row>
    <row r="63" spans="1:6" ht="14.25" customHeight="1" x14ac:dyDescent="0.45">
      <c r="A63" s="1"/>
      <c r="B63" s="1"/>
      <c r="C63" s="1"/>
      <c r="D63" s="1"/>
      <c r="E63" s="1"/>
      <c r="F63" s="1"/>
    </row>
    <row r="64" spans="1:6" ht="14.25" customHeight="1" x14ac:dyDescent="0.45">
      <c r="A64" s="1"/>
      <c r="B64" s="1"/>
      <c r="C64" s="1"/>
      <c r="D64" s="1"/>
      <c r="E64" s="1"/>
      <c r="F64" s="1"/>
    </row>
    <row r="65" spans="1:6" ht="14.25" customHeight="1" x14ac:dyDescent="0.45">
      <c r="A65" s="1"/>
      <c r="B65" s="1"/>
      <c r="C65" s="1"/>
      <c r="D65" s="1"/>
      <c r="E65" s="1"/>
      <c r="F65" s="1"/>
    </row>
    <row r="66" spans="1:6" ht="14.25" customHeight="1" x14ac:dyDescent="0.45">
      <c r="A66" s="1"/>
      <c r="B66" s="1"/>
      <c r="C66" s="1"/>
      <c r="D66" s="1"/>
      <c r="E66" s="1"/>
      <c r="F66" s="1"/>
    </row>
    <row r="67" spans="1:6" ht="14.25" customHeight="1" x14ac:dyDescent="0.45">
      <c r="A67" s="1"/>
      <c r="B67" s="1"/>
      <c r="C67" s="1"/>
      <c r="D67" s="1"/>
      <c r="E67" s="1"/>
      <c r="F67" s="1"/>
    </row>
    <row r="68" spans="1:6" ht="14.25" customHeight="1" x14ac:dyDescent="0.45">
      <c r="A68" s="1"/>
      <c r="B68" s="1"/>
      <c r="C68" s="1"/>
      <c r="D68" s="1"/>
      <c r="E68" s="1"/>
      <c r="F68" s="1"/>
    </row>
    <row r="69" spans="1:6" ht="14.25" customHeight="1" x14ac:dyDescent="0.45">
      <c r="A69" s="1"/>
      <c r="B69" s="1"/>
      <c r="C69" s="1"/>
      <c r="D69" s="1"/>
      <c r="E69" s="1"/>
      <c r="F69" s="1"/>
    </row>
    <row r="70" spans="1:6" ht="14.25" customHeight="1" x14ac:dyDescent="0.45">
      <c r="A70" s="1"/>
      <c r="B70" s="1"/>
      <c r="C70" s="1"/>
      <c r="D70" s="1"/>
      <c r="E70" s="1"/>
      <c r="F70" s="1"/>
    </row>
    <row r="71" spans="1:6" ht="14.25" customHeight="1" x14ac:dyDescent="0.45">
      <c r="A71" s="1"/>
      <c r="B71" s="1"/>
      <c r="C71" s="1"/>
      <c r="D71" s="1"/>
      <c r="E71" s="1"/>
      <c r="F71" s="1"/>
    </row>
    <row r="72" spans="1:6" ht="14.25" customHeight="1" x14ac:dyDescent="0.45">
      <c r="A72" s="1"/>
      <c r="B72" s="1"/>
      <c r="C72" s="1"/>
      <c r="D72" s="1"/>
      <c r="E72" s="1"/>
      <c r="F72" s="1"/>
    </row>
    <row r="73" spans="1:6" ht="14.25" customHeight="1" x14ac:dyDescent="0.45">
      <c r="A73" s="1"/>
      <c r="B73" s="1"/>
      <c r="C73" s="1"/>
      <c r="D73" s="1"/>
      <c r="E73" s="1"/>
      <c r="F73" s="1"/>
    </row>
    <row r="74" spans="1:6" ht="14.25" customHeight="1" x14ac:dyDescent="0.45">
      <c r="A74" s="1"/>
      <c r="B74" s="1"/>
      <c r="C74" s="1"/>
      <c r="D74" s="1"/>
      <c r="E74" s="1"/>
      <c r="F74" s="1"/>
    </row>
    <row r="75" spans="1:6" ht="14.25" customHeight="1" x14ac:dyDescent="0.45">
      <c r="A75" s="1"/>
      <c r="B75" s="1"/>
      <c r="C75" s="1"/>
      <c r="D75" s="1"/>
      <c r="E75" s="1"/>
      <c r="F75" s="1"/>
    </row>
    <row r="76" spans="1:6" ht="14.25" customHeight="1" x14ac:dyDescent="0.45">
      <c r="A76" s="1"/>
      <c r="B76" s="1"/>
      <c r="C76" s="1"/>
      <c r="D76" s="1"/>
      <c r="E76" s="1"/>
      <c r="F76" s="1"/>
    </row>
    <row r="77" spans="1:6" ht="14.25" customHeight="1" x14ac:dyDescent="0.45">
      <c r="A77" s="1"/>
      <c r="B77" s="1"/>
      <c r="C77" s="1"/>
      <c r="D77" s="1"/>
      <c r="E77" s="1"/>
      <c r="F77" s="1"/>
    </row>
    <row r="78" spans="1:6" ht="14.25" customHeight="1" x14ac:dyDescent="0.45">
      <c r="A78" s="1"/>
      <c r="B78" s="1"/>
      <c r="C78" s="1"/>
      <c r="D78" s="1"/>
      <c r="E78" s="1"/>
      <c r="F78" s="1"/>
    </row>
    <row r="79" spans="1:6" ht="14.25" customHeight="1" x14ac:dyDescent="0.45">
      <c r="A79" s="1"/>
      <c r="B79" s="1"/>
      <c r="C79" s="1"/>
      <c r="D79" s="1"/>
      <c r="E79" s="1"/>
      <c r="F79" s="1"/>
    </row>
    <row r="80" spans="1:6" ht="14.25" customHeight="1" x14ac:dyDescent="0.45">
      <c r="A80" s="1"/>
      <c r="B80" s="1"/>
      <c r="C80" s="1"/>
      <c r="D80" s="1"/>
      <c r="E80" s="1"/>
      <c r="F80" s="1"/>
    </row>
    <row r="81" spans="1:6" ht="14.25" customHeight="1" x14ac:dyDescent="0.45">
      <c r="A81" s="1"/>
      <c r="B81" s="1"/>
      <c r="C81" s="1"/>
      <c r="D81" s="1"/>
      <c r="E81" s="1"/>
      <c r="F81" s="1"/>
    </row>
    <row r="82" spans="1:6" ht="14.25" customHeight="1" x14ac:dyDescent="0.45">
      <c r="A82" s="1"/>
      <c r="B82" s="1"/>
      <c r="C82" s="1"/>
      <c r="D82" s="1"/>
      <c r="E82" s="1"/>
      <c r="F82" s="1"/>
    </row>
    <row r="83" spans="1:6" ht="14.25" customHeight="1" x14ac:dyDescent="0.45">
      <c r="A83" s="1"/>
      <c r="B83" s="1"/>
      <c r="C83" s="1"/>
      <c r="D83" s="1"/>
      <c r="E83" s="1"/>
      <c r="F83" s="1"/>
    </row>
    <row r="84" spans="1:6" ht="14.25" customHeight="1" x14ac:dyDescent="0.45">
      <c r="A84" s="1"/>
      <c r="B84" s="1"/>
      <c r="C84" s="1"/>
      <c r="D84" s="1"/>
      <c r="E84" s="1"/>
      <c r="F84" s="1"/>
    </row>
    <row r="85" spans="1:6" ht="14.25" customHeight="1" x14ac:dyDescent="0.45">
      <c r="A85" s="1"/>
      <c r="B85" s="1"/>
      <c r="C85" s="1"/>
      <c r="D85" s="1"/>
      <c r="E85" s="1"/>
      <c r="F85" s="1"/>
    </row>
    <row r="86" spans="1:6" ht="14.25" customHeight="1" x14ac:dyDescent="0.45">
      <c r="A86" s="1"/>
      <c r="B86" s="1"/>
      <c r="C86" s="1"/>
      <c r="D86" s="1"/>
      <c r="E86" s="1"/>
      <c r="F86" s="1"/>
    </row>
    <row r="87" spans="1:6" ht="14.25" customHeight="1" x14ac:dyDescent="0.45">
      <c r="A87" s="1"/>
      <c r="B87" s="1"/>
      <c r="C87" s="1"/>
      <c r="D87" s="1"/>
      <c r="E87" s="1"/>
      <c r="F87" s="1"/>
    </row>
    <row r="88" spans="1:6" ht="14.25" customHeight="1" x14ac:dyDescent="0.45">
      <c r="A88" s="1"/>
      <c r="B88" s="1"/>
      <c r="C88" s="1"/>
      <c r="D88" s="1"/>
      <c r="E88" s="1"/>
      <c r="F88" s="1"/>
    </row>
    <row r="89" spans="1:6" ht="14.25" customHeight="1" x14ac:dyDescent="0.45">
      <c r="A89" s="1"/>
      <c r="B89" s="1"/>
      <c r="C89" s="1"/>
      <c r="D89" s="1"/>
      <c r="E89" s="1"/>
      <c r="F89" s="1"/>
    </row>
    <row r="90" spans="1:6" ht="14.25" customHeight="1" x14ac:dyDescent="0.45">
      <c r="A90" s="1"/>
      <c r="B90" s="1"/>
      <c r="C90" s="1"/>
      <c r="D90" s="1"/>
      <c r="E90" s="1"/>
      <c r="F90" s="1"/>
    </row>
    <row r="91" spans="1:6" ht="14.25" customHeight="1" x14ac:dyDescent="0.45">
      <c r="A91" s="1"/>
      <c r="B91" s="1"/>
      <c r="C91" s="1"/>
      <c r="D91" s="1"/>
      <c r="E91" s="1"/>
      <c r="F91" s="1"/>
    </row>
    <row r="92" spans="1:6" ht="14.25" customHeight="1" x14ac:dyDescent="0.45">
      <c r="A92" s="1"/>
      <c r="B92" s="1"/>
      <c r="C92" s="1"/>
      <c r="D92" s="1"/>
      <c r="E92" s="1"/>
      <c r="F92" s="1"/>
    </row>
    <row r="93" spans="1:6" ht="14.25" customHeight="1" x14ac:dyDescent="0.45">
      <c r="A93" s="1"/>
      <c r="B93" s="1"/>
      <c r="C93" s="1"/>
      <c r="D93" s="1"/>
      <c r="E93" s="1"/>
      <c r="F93" s="1"/>
    </row>
    <row r="94" spans="1:6" ht="14.25" customHeight="1" x14ac:dyDescent="0.45">
      <c r="A94" s="1"/>
      <c r="B94" s="1"/>
      <c r="C94" s="1"/>
      <c r="D94" s="1"/>
      <c r="E94" s="1"/>
      <c r="F94" s="1"/>
    </row>
    <row r="95" spans="1:6" ht="14.25" customHeight="1" x14ac:dyDescent="0.45">
      <c r="A95" s="1"/>
      <c r="B95" s="1"/>
      <c r="C95" s="1"/>
      <c r="D95" s="1"/>
      <c r="E95" s="1"/>
      <c r="F95" s="1"/>
    </row>
    <row r="96" spans="1:6" ht="14.25" customHeight="1" x14ac:dyDescent="0.45">
      <c r="A96" s="1"/>
      <c r="B96" s="1"/>
      <c r="C96" s="1"/>
      <c r="D96" s="1"/>
      <c r="E96" s="1"/>
      <c r="F96" s="1"/>
    </row>
    <row r="97" spans="1:6" ht="14.25" customHeight="1" x14ac:dyDescent="0.45">
      <c r="A97" s="1"/>
      <c r="B97" s="1"/>
      <c r="C97" s="1"/>
      <c r="D97" s="1"/>
      <c r="E97" s="1"/>
      <c r="F97" s="1"/>
    </row>
    <row r="98" spans="1:6" ht="14.25" customHeight="1" x14ac:dyDescent="0.45">
      <c r="A98" s="1"/>
      <c r="B98" s="1"/>
      <c r="C98" s="1"/>
      <c r="D98" s="1"/>
      <c r="E98" s="1"/>
      <c r="F98" s="1"/>
    </row>
    <row r="99" spans="1:6" ht="14.25" customHeight="1" x14ac:dyDescent="0.45">
      <c r="A99" s="1"/>
      <c r="B99" s="1"/>
      <c r="C99" s="1"/>
      <c r="D99" s="1"/>
      <c r="E99" s="1"/>
      <c r="F99" s="1"/>
    </row>
    <row r="100" spans="1:6" ht="14.25" customHeight="1" x14ac:dyDescent="0.45">
      <c r="A100" s="1"/>
      <c r="B100" s="1"/>
      <c r="C100" s="1"/>
      <c r="D100" s="1"/>
      <c r="E100" s="1"/>
      <c r="F100" s="1"/>
    </row>
    <row r="101" spans="1:6" ht="14.25" customHeight="1" x14ac:dyDescent="0.45">
      <c r="A101" s="1"/>
      <c r="B101" s="1"/>
      <c r="C101" s="1"/>
      <c r="D101" s="1"/>
      <c r="E101" s="1"/>
      <c r="F101" s="1"/>
    </row>
    <row r="102" spans="1:6" ht="14.25" customHeight="1" x14ac:dyDescent="0.45">
      <c r="A102" s="1"/>
      <c r="B102" s="1"/>
      <c r="C102" s="1"/>
      <c r="D102" s="1"/>
      <c r="E102" s="1"/>
      <c r="F102" s="1"/>
    </row>
    <row r="103" spans="1:6" ht="14.25" customHeight="1" x14ac:dyDescent="0.45">
      <c r="A103" s="1"/>
      <c r="B103" s="1"/>
      <c r="C103" s="1"/>
      <c r="D103" s="1"/>
      <c r="E103" s="1"/>
      <c r="F103" s="1"/>
    </row>
    <row r="104" spans="1:6" ht="14.25" customHeight="1" x14ac:dyDescent="0.45">
      <c r="A104" s="1"/>
      <c r="B104" s="1"/>
      <c r="C104" s="1"/>
      <c r="D104" s="1"/>
      <c r="E104" s="1"/>
      <c r="F104" s="1"/>
    </row>
    <row r="105" spans="1:6" ht="14.25" customHeight="1" x14ac:dyDescent="0.45">
      <c r="A105" s="1"/>
      <c r="B105" s="1"/>
      <c r="C105" s="1"/>
      <c r="D105" s="1"/>
      <c r="E105" s="1"/>
      <c r="F105" s="1"/>
    </row>
    <row r="106" spans="1:6" ht="14.25" customHeight="1" x14ac:dyDescent="0.45">
      <c r="A106" s="1"/>
      <c r="B106" s="1"/>
      <c r="C106" s="1"/>
      <c r="D106" s="1"/>
      <c r="E106" s="1"/>
      <c r="F106" s="1"/>
    </row>
    <row r="107" spans="1:6" ht="14.25" customHeight="1" x14ac:dyDescent="0.45">
      <c r="A107" s="1"/>
      <c r="B107" s="1"/>
      <c r="C107" s="1"/>
      <c r="D107" s="1"/>
      <c r="E107" s="1"/>
      <c r="F107" s="1"/>
    </row>
    <row r="108" spans="1:6" ht="14.25" customHeight="1" x14ac:dyDescent="0.45">
      <c r="A108" s="1"/>
      <c r="B108" s="1"/>
      <c r="C108" s="1"/>
      <c r="D108" s="1"/>
      <c r="E108" s="1"/>
      <c r="F108" s="1"/>
    </row>
    <row r="109" spans="1:6" ht="14.25" customHeight="1" x14ac:dyDescent="0.45">
      <c r="A109" s="1"/>
      <c r="B109" s="1"/>
      <c r="C109" s="1"/>
      <c r="D109" s="1"/>
      <c r="E109" s="1"/>
      <c r="F109" s="1"/>
    </row>
    <row r="110" spans="1:6" ht="14.25" customHeight="1" x14ac:dyDescent="0.45">
      <c r="A110" s="1"/>
      <c r="B110" s="1"/>
      <c r="C110" s="1"/>
      <c r="D110" s="1"/>
      <c r="E110" s="1"/>
      <c r="F110" s="1"/>
    </row>
    <row r="111" spans="1:6" ht="14.25" customHeight="1" x14ac:dyDescent="0.45">
      <c r="A111" s="1"/>
      <c r="B111" s="1"/>
      <c r="C111" s="1"/>
      <c r="D111" s="1"/>
      <c r="E111" s="1"/>
      <c r="F111" s="1"/>
    </row>
    <row r="112" spans="1:6" ht="14.25" customHeight="1" x14ac:dyDescent="0.45">
      <c r="A112" s="1"/>
      <c r="B112" s="1"/>
      <c r="C112" s="1"/>
      <c r="D112" s="1"/>
      <c r="E112" s="1"/>
      <c r="F112" s="1"/>
    </row>
    <row r="113" spans="1:6" ht="14.25" customHeight="1" x14ac:dyDescent="0.45">
      <c r="A113" s="1"/>
      <c r="B113" s="1"/>
      <c r="C113" s="1"/>
      <c r="D113" s="1"/>
      <c r="E113" s="1"/>
      <c r="F113" s="1"/>
    </row>
    <row r="114" spans="1:6" ht="14.25" customHeight="1" x14ac:dyDescent="0.45">
      <c r="A114" s="1"/>
      <c r="B114" s="1"/>
      <c r="C114" s="1"/>
      <c r="D114" s="1"/>
      <c r="E114" s="1"/>
      <c r="F114" s="1"/>
    </row>
    <row r="115" spans="1:6" ht="14.25" customHeight="1" x14ac:dyDescent="0.45">
      <c r="A115" s="1"/>
      <c r="B115" s="1"/>
      <c r="C115" s="1"/>
      <c r="D115" s="1"/>
      <c r="E115" s="1"/>
      <c r="F115" s="1"/>
    </row>
    <row r="116" spans="1:6" ht="14.25" customHeight="1" x14ac:dyDescent="0.45">
      <c r="A116" s="1"/>
      <c r="B116" s="1"/>
      <c r="C116" s="1"/>
      <c r="D116" s="1"/>
      <c r="E116" s="1"/>
      <c r="F116" s="1"/>
    </row>
    <row r="117" spans="1:6" ht="14.25" customHeight="1" x14ac:dyDescent="0.45">
      <c r="A117" s="1"/>
      <c r="B117" s="1"/>
      <c r="C117" s="1"/>
      <c r="D117" s="1"/>
      <c r="E117" s="1"/>
      <c r="F117" s="1"/>
    </row>
    <row r="118" spans="1:6" ht="14.25" customHeight="1" x14ac:dyDescent="0.45">
      <c r="A118" s="1"/>
      <c r="B118" s="1"/>
      <c r="C118" s="1"/>
      <c r="D118" s="1"/>
      <c r="E118" s="1"/>
      <c r="F118" s="1"/>
    </row>
    <row r="119" spans="1:6" ht="14.25" customHeight="1" x14ac:dyDescent="0.45">
      <c r="A119" s="1"/>
      <c r="B119" s="1"/>
      <c r="C119" s="1"/>
      <c r="D119" s="1"/>
      <c r="E119" s="1"/>
      <c r="F119" s="1"/>
    </row>
    <row r="120" spans="1:6" ht="14.25" customHeight="1" x14ac:dyDescent="0.45">
      <c r="A120" s="1"/>
      <c r="B120" s="1"/>
      <c r="C120" s="1"/>
      <c r="D120" s="1"/>
      <c r="E120" s="1"/>
      <c r="F120" s="1"/>
    </row>
    <row r="121" spans="1:6" ht="14.25" customHeight="1" x14ac:dyDescent="0.45">
      <c r="A121" s="1"/>
      <c r="B121" s="1"/>
      <c r="C121" s="1"/>
      <c r="D121" s="1"/>
      <c r="E121" s="1"/>
      <c r="F121" s="1"/>
    </row>
    <row r="122" spans="1:6" ht="14.25" customHeight="1" x14ac:dyDescent="0.45">
      <c r="A122" s="1"/>
      <c r="B122" s="1"/>
      <c r="C122" s="1"/>
      <c r="D122" s="1"/>
      <c r="E122" s="1"/>
      <c r="F122" s="1"/>
    </row>
    <row r="123" spans="1:6" ht="14.25" customHeight="1" x14ac:dyDescent="0.45">
      <c r="A123" s="1"/>
      <c r="B123" s="1"/>
      <c r="C123" s="1"/>
      <c r="D123" s="1"/>
      <c r="E123" s="1"/>
      <c r="F123" s="1"/>
    </row>
    <row r="124" spans="1:6" ht="14.25" customHeight="1" x14ac:dyDescent="0.45">
      <c r="A124" s="1"/>
      <c r="B124" s="1"/>
      <c r="C124" s="1"/>
      <c r="D124" s="1"/>
      <c r="E124" s="1"/>
      <c r="F124" s="1"/>
    </row>
    <row r="125" spans="1:6" ht="14.25" customHeight="1" x14ac:dyDescent="0.45">
      <c r="A125" s="1"/>
      <c r="B125" s="1"/>
      <c r="C125" s="1"/>
      <c r="D125" s="1"/>
      <c r="E125" s="1"/>
      <c r="F125" s="1"/>
    </row>
    <row r="126" spans="1:6" ht="14.25" customHeight="1" x14ac:dyDescent="0.45">
      <c r="A126" s="1"/>
      <c r="B126" s="1"/>
      <c r="C126" s="1"/>
      <c r="D126" s="1"/>
      <c r="E126" s="1"/>
      <c r="F126" s="1"/>
    </row>
    <row r="127" spans="1:6" ht="14.25" customHeight="1" x14ac:dyDescent="0.45">
      <c r="A127" s="1"/>
      <c r="B127" s="1"/>
      <c r="C127" s="1"/>
      <c r="D127" s="1"/>
      <c r="E127" s="1"/>
      <c r="F127" s="1"/>
    </row>
    <row r="128" spans="1:6" ht="14.25" customHeight="1" x14ac:dyDescent="0.45">
      <c r="A128" s="1"/>
      <c r="B128" s="1"/>
      <c r="C128" s="1"/>
      <c r="D128" s="1"/>
      <c r="E128" s="1"/>
      <c r="F128" s="1"/>
    </row>
    <row r="129" spans="1:6" ht="14.25" customHeight="1" x14ac:dyDescent="0.45">
      <c r="A129" s="1"/>
      <c r="B129" s="1"/>
      <c r="C129" s="1"/>
      <c r="D129" s="1"/>
      <c r="E129" s="1"/>
      <c r="F129" s="1"/>
    </row>
    <row r="130" spans="1:6" ht="14.25" customHeight="1" x14ac:dyDescent="0.45">
      <c r="A130" s="1"/>
      <c r="B130" s="1"/>
      <c r="C130" s="1"/>
      <c r="D130" s="1"/>
      <c r="E130" s="1"/>
      <c r="F130" s="1"/>
    </row>
    <row r="131" spans="1:6" ht="14.25" customHeight="1" x14ac:dyDescent="0.45">
      <c r="A131" s="1"/>
      <c r="B131" s="1"/>
      <c r="C131" s="1"/>
      <c r="D131" s="1"/>
      <c r="E131" s="1"/>
      <c r="F131" s="1"/>
    </row>
    <row r="132" spans="1:6" ht="14.25" customHeight="1" x14ac:dyDescent="0.45">
      <c r="A132" s="1"/>
      <c r="B132" s="1"/>
      <c r="C132" s="1"/>
      <c r="D132" s="1"/>
      <c r="E132" s="1"/>
      <c r="F132" s="1"/>
    </row>
    <row r="133" spans="1:6" ht="14.25" customHeight="1" x14ac:dyDescent="0.45">
      <c r="A133" s="1"/>
      <c r="B133" s="1"/>
      <c r="C133" s="1"/>
      <c r="D133" s="1"/>
      <c r="E133" s="1"/>
      <c r="F133" s="1"/>
    </row>
    <row r="134" spans="1:6" ht="14.25" customHeight="1" x14ac:dyDescent="0.45">
      <c r="A134" s="1"/>
      <c r="B134" s="1"/>
      <c r="C134" s="1"/>
      <c r="D134" s="1"/>
      <c r="E134" s="1"/>
      <c r="F134" s="1"/>
    </row>
    <row r="135" spans="1:6" ht="14.25" customHeight="1" x14ac:dyDescent="0.45">
      <c r="A135" s="1"/>
      <c r="B135" s="1"/>
      <c r="C135" s="1"/>
      <c r="D135" s="1"/>
      <c r="E135" s="1"/>
      <c r="F135" s="1"/>
    </row>
    <row r="136" spans="1:6" ht="14.25" customHeight="1" x14ac:dyDescent="0.45">
      <c r="A136" s="1"/>
      <c r="B136" s="1"/>
      <c r="C136" s="1"/>
      <c r="D136" s="1"/>
      <c r="E136" s="1"/>
      <c r="F136" s="1"/>
    </row>
    <row r="137" spans="1:6" ht="14.25" customHeight="1" x14ac:dyDescent="0.45">
      <c r="A137" s="1"/>
      <c r="B137" s="1"/>
      <c r="C137" s="1"/>
      <c r="D137" s="1"/>
      <c r="E137" s="1"/>
      <c r="F137" s="1"/>
    </row>
    <row r="138" spans="1:6" ht="14.25" customHeight="1" x14ac:dyDescent="0.45">
      <c r="A138" s="1"/>
      <c r="B138" s="1"/>
      <c r="C138" s="1"/>
      <c r="D138" s="1"/>
      <c r="E138" s="1"/>
      <c r="F138" s="1"/>
    </row>
    <row r="139" spans="1:6" ht="14.25" customHeight="1" x14ac:dyDescent="0.45">
      <c r="A139" s="1"/>
      <c r="B139" s="1"/>
      <c r="C139" s="1"/>
      <c r="D139" s="1"/>
      <c r="E139" s="1"/>
      <c r="F139" s="1"/>
    </row>
    <row r="140" spans="1:6" ht="14.25" customHeight="1" x14ac:dyDescent="0.45">
      <c r="A140" s="1"/>
      <c r="B140" s="1"/>
      <c r="C140" s="1"/>
      <c r="D140" s="1"/>
      <c r="E140" s="1"/>
      <c r="F140" s="1"/>
    </row>
    <row r="141" spans="1:6" ht="14.25" customHeight="1" x14ac:dyDescent="0.45">
      <c r="A141" s="1"/>
      <c r="B141" s="1"/>
      <c r="C141" s="1"/>
      <c r="D141" s="1"/>
      <c r="E141" s="1"/>
      <c r="F141" s="1"/>
    </row>
    <row r="142" spans="1:6" ht="14.25" customHeight="1" x14ac:dyDescent="0.45">
      <c r="A142" s="1"/>
      <c r="B142" s="1"/>
      <c r="C142" s="1"/>
      <c r="D142" s="1"/>
      <c r="E142" s="1"/>
      <c r="F142" s="1"/>
    </row>
    <row r="143" spans="1:6" ht="14.25" customHeight="1" x14ac:dyDescent="0.45">
      <c r="A143" s="1"/>
      <c r="B143" s="1"/>
      <c r="C143" s="1"/>
      <c r="D143" s="1"/>
      <c r="E143" s="1"/>
      <c r="F143" s="1"/>
    </row>
    <row r="144" spans="1:6" ht="14.25" customHeight="1" x14ac:dyDescent="0.45">
      <c r="A144" s="1"/>
      <c r="B144" s="1"/>
      <c r="C144" s="1"/>
      <c r="D144" s="1"/>
      <c r="E144" s="1"/>
      <c r="F144" s="1"/>
    </row>
    <row r="145" spans="1:6" ht="14.25" customHeight="1" x14ac:dyDescent="0.45">
      <c r="A145" s="1"/>
      <c r="B145" s="1"/>
      <c r="C145" s="1"/>
      <c r="D145" s="1"/>
      <c r="E145" s="1"/>
      <c r="F145" s="1"/>
    </row>
    <row r="146" spans="1:6" ht="14.25" customHeight="1" x14ac:dyDescent="0.45">
      <c r="A146" s="1"/>
      <c r="B146" s="1"/>
      <c r="C146" s="1"/>
      <c r="D146" s="1"/>
      <c r="E146" s="1"/>
      <c r="F146" s="1"/>
    </row>
    <row r="147" spans="1:6" ht="14.25" customHeight="1" x14ac:dyDescent="0.45">
      <c r="A147" s="1"/>
      <c r="B147" s="1"/>
      <c r="C147" s="1"/>
      <c r="D147" s="1"/>
      <c r="E147" s="1"/>
      <c r="F147" s="1"/>
    </row>
    <row r="148" spans="1:6" ht="14.25" customHeight="1" x14ac:dyDescent="0.45">
      <c r="A148" s="1"/>
      <c r="B148" s="1"/>
      <c r="C148" s="1"/>
      <c r="D148" s="1"/>
      <c r="E148" s="1"/>
      <c r="F148" s="1"/>
    </row>
    <row r="149" spans="1:6" ht="14.25" customHeight="1" x14ac:dyDescent="0.45">
      <c r="A149" s="1"/>
      <c r="B149" s="1"/>
      <c r="C149" s="1"/>
      <c r="D149" s="1"/>
      <c r="E149" s="1"/>
      <c r="F149" s="1"/>
    </row>
    <row r="150" spans="1:6" ht="14.25" customHeight="1" x14ac:dyDescent="0.45">
      <c r="A150" s="1"/>
      <c r="B150" s="1"/>
      <c r="C150" s="1"/>
      <c r="D150" s="1"/>
      <c r="E150" s="1"/>
      <c r="F150" s="1"/>
    </row>
    <row r="151" spans="1:6" ht="14.25" customHeight="1" x14ac:dyDescent="0.45">
      <c r="A151" s="1"/>
      <c r="B151" s="1"/>
      <c r="C151" s="1"/>
      <c r="D151" s="1"/>
      <c r="E151" s="1"/>
      <c r="F151" s="1"/>
    </row>
    <row r="152" spans="1:6" ht="14.25" customHeight="1" x14ac:dyDescent="0.45">
      <c r="A152" s="1"/>
      <c r="B152" s="1"/>
      <c r="C152" s="1"/>
      <c r="D152" s="1"/>
      <c r="E152" s="1"/>
      <c r="F152" s="1"/>
    </row>
    <row r="153" spans="1:6" ht="14.25" customHeight="1" x14ac:dyDescent="0.45">
      <c r="A153" s="1"/>
      <c r="B153" s="1"/>
      <c r="C153" s="1"/>
      <c r="D153" s="1"/>
      <c r="E153" s="1"/>
      <c r="F153" s="1"/>
    </row>
    <row r="154" spans="1:6" ht="14.25" customHeight="1" x14ac:dyDescent="0.45">
      <c r="A154" s="1"/>
      <c r="B154" s="1"/>
      <c r="C154" s="1"/>
      <c r="D154" s="1"/>
      <c r="E154" s="1"/>
      <c r="F154" s="1"/>
    </row>
    <row r="155" spans="1:6" ht="14.25" customHeight="1" x14ac:dyDescent="0.45">
      <c r="A155" s="1"/>
      <c r="B155" s="1"/>
      <c r="C155" s="1"/>
      <c r="D155" s="1"/>
      <c r="E155" s="1"/>
      <c r="F155" s="1"/>
    </row>
    <row r="156" spans="1:6" ht="14.25" customHeight="1" x14ac:dyDescent="0.45">
      <c r="A156" s="1"/>
      <c r="B156" s="1"/>
      <c r="C156" s="1"/>
      <c r="D156" s="1"/>
      <c r="E156" s="1"/>
      <c r="F156" s="1"/>
    </row>
    <row r="157" spans="1:6" ht="14.25" customHeight="1" x14ac:dyDescent="0.45">
      <c r="A157" s="1"/>
      <c r="B157" s="1"/>
      <c r="C157" s="1"/>
      <c r="D157" s="1"/>
      <c r="E157" s="1"/>
      <c r="F157" s="1"/>
    </row>
    <row r="158" spans="1:6" ht="14.25" customHeight="1" x14ac:dyDescent="0.45">
      <c r="A158" s="1"/>
      <c r="B158" s="1"/>
      <c r="C158" s="1"/>
      <c r="D158" s="1"/>
      <c r="E158" s="1"/>
      <c r="F158" s="1"/>
    </row>
    <row r="159" spans="1:6" ht="14.25" customHeight="1" x14ac:dyDescent="0.45">
      <c r="A159" s="1"/>
      <c r="B159" s="1"/>
      <c r="C159" s="1"/>
      <c r="D159" s="1"/>
      <c r="E159" s="1"/>
      <c r="F159" s="1"/>
    </row>
    <row r="160" spans="1:6" ht="14.25" customHeight="1" x14ac:dyDescent="0.45">
      <c r="A160" s="1"/>
      <c r="B160" s="1"/>
      <c r="C160" s="1"/>
      <c r="D160" s="1"/>
      <c r="E160" s="1"/>
      <c r="F160" s="1"/>
    </row>
    <row r="161" spans="1:6" ht="14.25" customHeight="1" x14ac:dyDescent="0.45">
      <c r="A161" s="1"/>
      <c r="B161" s="1"/>
      <c r="C161" s="1"/>
      <c r="D161" s="1"/>
      <c r="E161" s="1"/>
      <c r="F161" s="1"/>
    </row>
    <row r="162" spans="1:6" ht="14.25" customHeight="1" x14ac:dyDescent="0.45">
      <c r="A162" s="1"/>
      <c r="B162" s="1"/>
      <c r="C162" s="1"/>
      <c r="D162" s="1"/>
      <c r="E162" s="1"/>
      <c r="F162" s="1"/>
    </row>
    <row r="163" spans="1:6" ht="14.25" customHeight="1" x14ac:dyDescent="0.45">
      <c r="A163" s="1"/>
      <c r="B163" s="1"/>
      <c r="C163" s="1"/>
      <c r="D163" s="1"/>
      <c r="E163" s="1"/>
      <c r="F163" s="1"/>
    </row>
    <row r="164" spans="1:6" ht="14.25" customHeight="1" x14ac:dyDescent="0.45">
      <c r="A164" s="1"/>
      <c r="B164" s="1"/>
      <c r="C164" s="1"/>
      <c r="D164" s="1"/>
      <c r="E164" s="1"/>
      <c r="F164" s="1"/>
    </row>
    <row r="165" spans="1:6" ht="14.25" customHeight="1" x14ac:dyDescent="0.45">
      <c r="A165" s="1"/>
      <c r="B165" s="1"/>
      <c r="C165" s="1"/>
      <c r="D165" s="1"/>
      <c r="E165" s="1"/>
      <c r="F165" s="1"/>
    </row>
    <row r="166" spans="1:6" ht="14.25" customHeight="1" x14ac:dyDescent="0.45">
      <c r="A166" s="1"/>
      <c r="B166" s="1"/>
      <c r="C166" s="1"/>
      <c r="D166" s="1"/>
      <c r="E166" s="1"/>
      <c r="F166" s="1"/>
    </row>
    <row r="167" spans="1:6" ht="14.25" customHeight="1" x14ac:dyDescent="0.45">
      <c r="A167" s="1"/>
      <c r="B167" s="1"/>
      <c r="C167" s="1"/>
      <c r="D167" s="1"/>
      <c r="E167" s="1"/>
      <c r="F167" s="1"/>
    </row>
    <row r="168" spans="1:6" ht="14.25" customHeight="1" x14ac:dyDescent="0.45">
      <c r="A168" s="1"/>
      <c r="B168" s="1"/>
      <c r="C168" s="1"/>
      <c r="D168" s="1"/>
      <c r="E168" s="1"/>
      <c r="F168" s="1"/>
    </row>
    <row r="169" spans="1:6" ht="14.25" customHeight="1" x14ac:dyDescent="0.45">
      <c r="A169" s="1"/>
      <c r="B169" s="1"/>
      <c r="C169" s="1"/>
      <c r="D169" s="1"/>
      <c r="E169" s="1"/>
      <c r="F169" s="1"/>
    </row>
    <row r="170" spans="1:6" ht="14.25" customHeight="1" x14ac:dyDescent="0.45">
      <c r="A170" s="1"/>
      <c r="B170" s="1"/>
      <c r="C170" s="1"/>
      <c r="D170" s="1"/>
      <c r="E170" s="1"/>
      <c r="F170" s="1"/>
    </row>
    <row r="171" spans="1:6" ht="14.25" customHeight="1" x14ac:dyDescent="0.45">
      <c r="A171" s="1"/>
      <c r="B171" s="1"/>
      <c r="C171" s="1"/>
      <c r="D171" s="1"/>
      <c r="E171" s="1"/>
      <c r="F171" s="1"/>
    </row>
    <row r="172" spans="1:6" ht="14.25" customHeight="1" x14ac:dyDescent="0.45">
      <c r="A172" s="1"/>
      <c r="B172" s="1"/>
      <c r="C172" s="1"/>
      <c r="D172" s="1"/>
      <c r="E172" s="1"/>
      <c r="F172" s="1"/>
    </row>
    <row r="173" spans="1:6" ht="14.25" customHeight="1" x14ac:dyDescent="0.45">
      <c r="A173" s="1"/>
      <c r="B173" s="1"/>
      <c r="C173" s="1"/>
      <c r="D173" s="1"/>
      <c r="E173" s="1"/>
      <c r="F173" s="1"/>
    </row>
    <row r="174" spans="1:6" ht="14.25" customHeight="1" x14ac:dyDescent="0.45">
      <c r="A174" s="1"/>
      <c r="B174" s="1"/>
      <c r="C174" s="1"/>
      <c r="D174" s="1"/>
      <c r="E174" s="1"/>
      <c r="F174" s="1"/>
    </row>
    <row r="175" spans="1:6" ht="14.25" customHeight="1" x14ac:dyDescent="0.45">
      <c r="A175" s="1"/>
      <c r="B175" s="1"/>
      <c r="C175" s="1"/>
      <c r="D175" s="1"/>
      <c r="E175" s="1"/>
      <c r="F175" s="1"/>
    </row>
    <row r="176" spans="1:6" ht="14.25" customHeight="1" x14ac:dyDescent="0.45">
      <c r="A176" s="1"/>
      <c r="B176" s="1"/>
      <c r="C176" s="1"/>
      <c r="D176" s="1"/>
      <c r="E176" s="1"/>
      <c r="F176" s="1"/>
    </row>
    <row r="177" spans="1:6" ht="14.25" customHeight="1" x14ac:dyDescent="0.45">
      <c r="A177" s="1"/>
      <c r="B177" s="1"/>
      <c r="C177" s="1"/>
      <c r="D177" s="1"/>
      <c r="E177" s="1"/>
      <c r="F177" s="1"/>
    </row>
    <row r="178" spans="1:6" ht="14.25" customHeight="1" x14ac:dyDescent="0.45">
      <c r="A178" s="1"/>
      <c r="B178" s="1"/>
      <c r="C178" s="1"/>
      <c r="D178" s="1"/>
      <c r="E178" s="1"/>
      <c r="F178" s="1"/>
    </row>
    <row r="179" spans="1:6" ht="14.25" customHeight="1" x14ac:dyDescent="0.45">
      <c r="A179" s="1"/>
      <c r="B179" s="1"/>
      <c r="C179" s="1"/>
      <c r="D179" s="1"/>
      <c r="E179" s="1"/>
      <c r="F179" s="1"/>
    </row>
    <row r="180" spans="1:6" ht="14.25" customHeight="1" x14ac:dyDescent="0.45">
      <c r="A180" s="1"/>
      <c r="B180" s="1"/>
      <c r="C180" s="1"/>
      <c r="D180" s="1"/>
      <c r="E180" s="1"/>
      <c r="F180" s="1"/>
    </row>
    <row r="181" spans="1:6" ht="14.25" customHeight="1" x14ac:dyDescent="0.45">
      <c r="A181" s="1"/>
      <c r="B181" s="1"/>
      <c r="C181" s="1"/>
      <c r="D181" s="1"/>
      <c r="E181" s="1"/>
      <c r="F181" s="1"/>
    </row>
    <row r="182" spans="1:6" ht="14.25" customHeight="1" x14ac:dyDescent="0.45">
      <c r="A182" s="1"/>
      <c r="B182" s="1"/>
      <c r="C182" s="1"/>
      <c r="D182" s="1"/>
      <c r="E182" s="1"/>
      <c r="F182" s="1"/>
    </row>
    <row r="183" spans="1:6" ht="14.25" customHeight="1" x14ac:dyDescent="0.45">
      <c r="A183" s="1"/>
      <c r="B183" s="1"/>
      <c r="C183" s="1"/>
      <c r="D183" s="1"/>
      <c r="E183" s="1"/>
      <c r="F183" s="1"/>
    </row>
    <row r="184" spans="1:6" ht="14.25" customHeight="1" x14ac:dyDescent="0.45">
      <c r="A184" s="1"/>
      <c r="B184" s="1"/>
      <c r="C184" s="1"/>
      <c r="D184" s="1"/>
      <c r="E184" s="1"/>
      <c r="F184" s="1"/>
    </row>
    <row r="185" spans="1:6" ht="14.25" customHeight="1" x14ac:dyDescent="0.45">
      <c r="A185" s="1"/>
      <c r="B185" s="1"/>
      <c r="C185" s="1"/>
      <c r="D185" s="1"/>
      <c r="E185" s="1"/>
      <c r="F185" s="1"/>
    </row>
    <row r="186" spans="1:6" ht="14.25" customHeight="1" x14ac:dyDescent="0.45">
      <c r="A186" s="1"/>
      <c r="B186" s="1"/>
      <c r="C186" s="1"/>
      <c r="D186" s="1"/>
      <c r="E186" s="1"/>
      <c r="F186" s="1"/>
    </row>
    <row r="187" spans="1:6" ht="14.25" customHeight="1" x14ac:dyDescent="0.45">
      <c r="A187" s="1"/>
      <c r="B187" s="1"/>
      <c r="C187" s="1"/>
      <c r="D187" s="1"/>
      <c r="E187" s="1"/>
      <c r="F187" s="1"/>
    </row>
    <row r="188" spans="1:6" ht="14.25" customHeight="1" x14ac:dyDescent="0.45">
      <c r="A188" s="1"/>
      <c r="B188" s="1"/>
      <c r="C188" s="1"/>
      <c r="D188" s="1"/>
      <c r="E188" s="1"/>
      <c r="F188" s="1"/>
    </row>
    <row r="189" spans="1:6" ht="14.25" customHeight="1" x14ac:dyDescent="0.45">
      <c r="A189" s="1"/>
      <c r="B189" s="1"/>
      <c r="C189" s="1"/>
      <c r="D189" s="1"/>
      <c r="E189" s="1"/>
      <c r="F189" s="1"/>
    </row>
    <row r="190" spans="1:6" ht="14.25" customHeight="1" x14ac:dyDescent="0.45">
      <c r="A190" s="1"/>
      <c r="B190" s="1"/>
      <c r="C190" s="1"/>
      <c r="D190" s="1"/>
      <c r="E190" s="1"/>
      <c r="F190" s="1"/>
    </row>
    <row r="191" spans="1:6" ht="14.25" customHeight="1" x14ac:dyDescent="0.45">
      <c r="A191" s="1"/>
      <c r="B191" s="1"/>
      <c r="C191" s="1"/>
      <c r="D191" s="1"/>
      <c r="E191" s="1"/>
      <c r="F191" s="1"/>
    </row>
    <row r="192" spans="1:6" ht="14.25" customHeight="1" x14ac:dyDescent="0.45">
      <c r="A192" s="1"/>
      <c r="B192" s="1"/>
      <c r="C192" s="1"/>
      <c r="D192" s="1"/>
      <c r="E192" s="1"/>
      <c r="F192" s="1"/>
    </row>
    <row r="193" spans="1:6" ht="14.25" customHeight="1" x14ac:dyDescent="0.45">
      <c r="A193" s="1"/>
      <c r="B193" s="1"/>
      <c r="C193" s="1"/>
      <c r="D193" s="1"/>
      <c r="E193" s="1"/>
      <c r="F193" s="1"/>
    </row>
    <row r="194" spans="1:6" ht="14.25" customHeight="1" x14ac:dyDescent="0.45">
      <c r="A194" s="1"/>
      <c r="B194" s="1"/>
      <c r="C194" s="1"/>
      <c r="D194" s="1"/>
      <c r="E194" s="1"/>
      <c r="F194" s="1"/>
    </row>
    <row r="195" spans="1:6" ht="14.25" customHeight="1" x14ac:dyDescent="0.45">
      <c r="A195" s="1"/>
      <c r="B195" s="1"/>
      <c r="C195" s="1"/>
      <c r="D195" s="1"/>
      <c r="E195" s="1"/>
      <c r="F195" s="1"/>
    </row>
    <row r="196" spans="1:6" ht="14.25" customHeight="1" x14ac:dyDescent="0.45">
      <c r="A196" s="1"/>
      <c r="B196" s="1"/>
      <c r="C196" s="1"/>
      <c r="D196" s="1"/>
      <c r="E196" s="1"/>
      <c r="F196" s="1"/>
    </row>
    <row r="197" spans="1:6" ht="14.25" customHeight="1" x14ac:dyDescent="0.45">
      <c r="A197" s="1"/>
      <c r="B197" s="1"/>
      <c r="C197" s="1"/>
      <c r="D197" s="1"/>
      <c r="E197" s="1"/>
      <c r="F197" s="1"/>
    </row>
    <row r="198" spans="1:6" ht="14.25" customHeight="1" x14ac:dyDescent="0.45">
      <c r="A198" s="1"/>
      <c r="B198" s="1"/>
      <c r="C198" s="1"/>
      <c r="D198" s="1"/>
      <c r="E198" s="1"/>
      <c r="F198" s="1"/>
    </row>
    <row r="199" spans="1:6" ht="14.25" customHeight="1" x14ac:dyDescent="0.45">
      <c r="A199" s="1"/>
      <c r="B199" s="1"/>
      <c r="C199" s="1"/>
      <c r="D199" s="1"/>
      <c r="E199" s="1"/>
      <c r="F199" s="1"/>
    </row>
    <row r="200" spans="1:6" ht="14.25" customHeight="1" x14ac:dyDescent="0.45">
      <c r="A200" s="1"/>
      <c r="B200" s="1"/>
      <c r="C200" s="1"/>
      <c r="D200" s="1"/>
      <c r="E200" s="1"/>
      <c r="F200" s="1"/>
    </row>
    <row r="201" spans="1:6" ht="14.25" customHeight="1" x14ac:dyDescent="0.45">
      <c r="A201" s="1"/>
      <c r="B201" s="1"/>
      <c r="C201" s="1"/>
      <c r="D201" s="1"/>
      <c r="E201" s="1"/>
      <c r="F201" s="1"/>
    </row>
    <row r="202" spans="1:6" ht="14.25" customHeight="1" x14ac:dyDescent="0.45">
      <c r="A202" s="1"/>
      <c r="B202" s="1"/>
      <c r="C202" s="1"/>
      <c r="D202" s="1"/>
      <c r="E202" s="1"/>
      <c r="F202" s="1"/>
    </row>
    <row r="203" spans="1:6" ht="14.25" customHeight="1" x14ac:dyDescent="0.45">
      <c r="A203" s="1"/>
      <c r="B203" s="1"/>
      <c r="C203" s="1"/>
      <c r="D203" s="1"/>
      <c r="E203" s="1"/>
      <c r="F203" s="1"/>
    </row>
    <row r="204" spans="1:6" ht="14.25" customHeight="1" x14ac:dyDescent="0.45">
      <c r="A204" s="1"/>
      <c r="B204" s="1"/>
      <c r="C204" s="1"/>
      <c r="D204" s="1"/>
      <c r="E204" s="1"/>
      <c r="F204" s="1"/>
    </row>
    <row r="205" spans="1:6" ht="14.25" customHeight="1" x14ac:dyDescent="0.45">
      <c r="A205" s="1"/>
      <c r="B205" s="1"/>
      <c r="C205" s="1"/>
      <c r="D205" s="1"/>
      <c r="E205" s="1"/>
      <c r="F205" s="1"/>
    </row>
    <row r="206" spans="1:6" ht="14.25" customHeight="1" x14ac:dyDescent="0.45">
      <c r="A206" s="1"/>
      <c r="B206" s="1"/>
      <c r="C206" s="1"/>
      <c r="D206" s="1"/>
      <c r="E206" s="1"/>
      <c r="F206" s="1"/>
    </row>
    <row r="207" spans="1:6" ht="14.25" customHeight="1" x14ac:dyDescent="0.45">
      <c r="A207" s="1"/>
      <c r="B207" s="1"/>
      <c r="C207" s="1"/>
      <c r="D207" s="1"/>
      <c r="E207" s="1"/>
      <c r="F207" s="1"/>
    </row>
    <row r="208" spans="1:6" ht="14.25" customHeight="1" x14ac:dyDescent="0.45">
      <c r="A208" s="1"/>
      <c r="B208" s="1"/>
      <c r="C208" s="1"/>
      <c r="D208" s="1"/>
      <c r="E208" s="1"/>
      <c r="F208" s="1"/>
    </row>
    <row r="209" spans="1:6" ht="14.25" customHeight="1" x14ac:dyDescent="0.45">
      <c r="A209" s="1"/>
      <c r="B209" s="1"/>
      <c r="C209" s="1"/>
      <c r="D209" s="1"/>
      <c r="E209" s="1"/>
      <c r="F209" s="1"/>
    </row>
    <row r="210" spans="1:6" ht="14.25" customHeight="1" x14ac:dyDescent="0.45">
      <c r="A210" s="1"/>
      <c r="B210" s="1"/>
      <c r="C210" s="1"/>
      <c r="D210" s="1"/>
      <c r="E210" s="1"/>
      <c r="F210" s="1"/>
    </row>
    <row r="211" spans="1:6" ht="14.25" customHeight="1" x14ac:dyDescent="0.45">
      <c r="A211" s="1"/>
      <c r="B211" s="1"/>
      <c r="C211" s="1"/>
      <c r="D211" s="1"/>
      <c r="E211" s="1"/>
      <c r="F211" s="1"/>
    </row>
    <row r="212" spans="1:6" ht="14.25" customHeight="1" x14ac:dyDescent="0.45">
      <c r="A212" s="1"/>
      <c r="B212" s="1"/>
      <c r="C212" s="1"/>
      <c r="D212" s="1"/>
      <c r="E212" s="1"/>
      <c r="F212" s="1"/>
    </row>
    <row r="213" spans="1:6" ht="14.25" customHeight="1" x14ac:dyDescent="0.45">
      <c r="A213" s="1"/>
      <c r="B213" s="1"/>
      <c r="C213" s="1"/>
      <c r="D213" s="1"/>
      <c r="E213" s="1"/>
      <c r="F213" s="1"/>
    </row>
    <row r="214" spans="1:6" ht="14.25" customHeight="1" x14ac:dyDescent="0.45">
      <c r="A214" s="1"/>
      <c r="B214" s="1"/>
      <c r="C214" s="1"/>
      <c r="D214" s="1"/>
      <c r="E214" s="1"/>
      <c r="F214" s="1"/>
    </row>
    <row r="215" spans="1:6" ht="14.25" customHeight="1" x14ac:dyDescent="0.45">
      <c r="A215" s="1"/>
      <c r="B215" s="1"/>
      <c r="C215" s="1"/>
      <c r="D215" s="1"/>
      <c r="E215" s="1"/>
      <c r="F215" s="1"/>
    </row>
    <row r="216" spans="1:6" ht="14.25" customHeight="1" x14ac:dyDescent="0.45">
      <c r="A216" s="1"/>
      <c r="B216" s="1"/>
      <c r="C216" s="1"/>
      <c r="D216" s="1"/>
      <c r="E216" s="1"/>
      <c r="F216" s="1"/>
    </row>
    <row r="217" spans="1:6" ht="14.25" customHeight="1" x14ac:dyDescent="0.45">
      <c r="A217" s="1"/>
      <c r="B217" s="1"/>
      <c r="C217" s="1"/>
      <c r="D217" s="1"/>
      <c r="E217" s="1"/>
      <c r="F217" s="1"/>
    </row>
    <row r="218" spans="1:6" ht="14.25" customHeight="1" x14ac:dyDescent="0.45">
      <c r="A218" s="1"/>
      <c r="B218" s="1"/>
      <c r="C218" s="1"/>
      <c r="D218" s="1"/>
      <c r="E218" s="1"/>
      <c r="F218" s="1"/>
    </row>
    <row r="219" spans="1:6" ht="14.25" customHeight="1" x14ac:dyDescent="0.45">
      <c r="A219" s="1"/>
      <c r="B219" s="1"/>
      <c r="C219" s="1"/>
      <c r="D219" s="1"/>
      <c r="E219" s="1"/>
      <c r="F219" s="1"/>
    </row>
    <row r="220" spans="1:6" ht="14.25" customHeight="1" x14ac:dyDescent="0.45">
      <c r="A220" s="1"/>
      <c r="B220" s="1"/>
      <c r="C220" s="1"/>
      <c r="D220" s="1"/>
      <c r="E220" s="1"/>
      <c r="F220" s="1"/>
    </row>
    <row r="221" spans="1:6" ht="14.25" customHeight="1" x14ac:dyDescent="0.45">
      <c r="A221" s="1"/>
      <c r="B221" s="1"/>
      <c r="C221" s="1"/>
      <c r="D221" s="1"/>
      <c r="E221" s="1"/>
      <c r="F221" s="1"/>
    </row>
    <row r="222" spans="1:6" ht="14.25" customHeight="1" x14ac:dyDescent="0.45">
      <c r="A222" s="1"/>
      <c r="B222" s="1"/>
      <c r="C222" s="1"/>
      <c r="D222" s="1"/>
      <c r="E222" s="1"/>
      <c r="F222" s="1"/>
    </row>
    <row r="223" spans="1:6" ht="14.25" customHeight="1" x14ac:dyDescent="0.45">
      <c r="A223" s="1"/>
      <c r="B223" s="1"/>
      <c r="C223" s="1"/>
      <c r="D223" s="1"/>
      <c r="E223" s="1"/>
      <c r="F223" s="1"/>
    </row>
    <row r="224" spans="1:6" ht="14.25" customHeight="1" x14ac:dyDescent="0.45">
      <c r="A224" s="1"/>
      <c r="B224" s="1"/>
      <c r="C224" s="1"/>
      <c r="D224" s="1"/>
      <c r="E224" s="1"/>
      <c r="F224" s="1"/>
    </row>
    <row r="225" spans="1:6" ht="14.25" customHeight="1" x14ac:dyDescent="0.45">
      <c r="A225" s="1"/>
      <c r="B225" s="1"/>
      <c r="C225" s="1"/>
      <c r="D225" s="1"/>
      <c r="E225" s="1"/>
      <c r="F225" s="1"/>
    </row>
    <row r="226" spans="1:6" ht="14.25" customHeight="1" x14ac:dyDescent="0.45">
      <c r="A226" s="1"/>
      <c r="B226" s="1"/>
      <c r="C226" s="1"/>
      <c r="D226" s="1"/>
      <c r="E226" s="1"/>
      <c r="F226" s="1"/>
    </row>
    <row r="227" spans="1:6" ht="14.25" customHeight="1" x14ac:dyDescent="0.45">
      <c r="A227" s="1"/>
      <c r="B227" s="1"/>
      <c r="C227" s="1"/>
      <c r="D227" s="1"/>
      <c r="E227" s="1"/>
      <c r="F227" s="1"/>
    </row>
    <row r="228" spans="1:6" ht="14.25" customHeight="1" x14ac:dyDescent="0.45">
      <c r="A228" s="1"/>
      <c r="B228" s="1"/>
      <c r="C228" s="1"/>
      <c r="D228" s="1"/>
      <c r="E228" s="1"/>
      <c r="F228" s="1"/>
    </row>
    <row r="229" spans="1:6" ht="14.25" customHeight="1" x14ac:dyDescent="0.45">
      <c r="A229" s="1"/>
      <c r="B229" s="1"/>
      <c r="C229" s="1"/>
      <c r="D229" s="1"/>
      <c r="E229" s="1"/>
      <c r="F229" s="1"/>
    </row>
    <row r="230" spans="1:6" ht="14.25" customHeight="1" x14ac:dyDescent="0.45">
      <c r="A230" s="1"/>
      <c r="B230" s="1"/>
      <c r="C230" s="1"/>
      <c r="D230" s="1"/>
      <c r="E230" s="1"/>
      <c r="F230" s="1"/>
    </row>
    <row r="231" spans="1:6" ht="14.25" customHeight="1" x14ac:dyDescent="0.45">
      <c r="A231" s="1"/>
      <c r="B231" s="1"/>
      <c r="C231" s="1"/>
      <c r="D231" s="1"/>
      <c r="E231" s="1"/>
      <c r="F231" s="1"/>
    </row>
    <row r="232" spans="1:6" ht="14.25" customHeight="1" x14ac:dyDescent="0.45">
      <c r="A232" s="1"/>
      <c r="B232" s="1"/>
      <c r="C232" s="1"/>
      <c r="D232" s="1"/>
      <c r="E232" s="1"/>
      <c r="F232" s="1"/>
    </row>
    <row r="233" spans="1:6" ht="14.25" customHeight="1" x14ac:dyDescent="0.45">
      <c r="A233" s="1"/>
      <c r="B233" s="1"/>
      <c r="C233" s="1"/>
      <c r="D233" s="1"/>
      <c r="E233" s="1"/>
      <c r="F233" s="1"/>
    </row>
    <row r="234" spans="1:6" ht="14.25" customHeight="1" x14ac:dyDescent="0.45">
      <c r="A234" s="1"/>
      <c r="B234" s="1"/>
      <c r="C234" s="1"/>
      <c r="D234" s="1"/>
      <c r="E234" s="1"/>
      <c r="F234" s="1"/>
    </row>
    <row r="235" spans="1:6" ht="14.25" customHeight="1" x14ac:dyDescent="0.45">
      <c r="A235" s="1"/>
      <c r="B235" s="1"/>
      <c r="C235" s="1"/>
      <c r="D235" s="1"/>
      <c r="E235" s="1"/>
      <c r="F235" s="1"/>
    </row>
    <row r="236" spans="1:6" ht="14.25" customHeight="1" x14ac:dyDescent="0.45">
      <c r="A236" s="1"/>
      <c r="B236" s="1"/>
      <c r="C236" s="1"/>
      <c r="D236" s="1"/>
      <c r="E236" s="1"/>
      <c r="F236" s="1"/>
    </row>
    <row r="237" spans="1:6" ht="14.25" customHeight="1" x14ac:dyDescent="0.45">
      <c r="A237" s="1"/>
      <c r="B237" s="1"/>
      <c r="C237" s="1"/>
      <c r="D237" s="1"/>
      <c r="E237" s="1"/>
      <c r="F237" s="1"/>
    </row>
    <row r="238" spans="1:6" ht="14.25" customHeight="1" x14ac:dyDescent="0.45">
      <c r="A238" s="1"/>
      <c r="B238" s="1"/>
      <c r="C238" s="1"/>
      <c r="D238" s="1"/>
      <c r="E238" s="1"/>
      <c r="F238" s="1"/>
    </row>
    <row r="239" spans="1:6" ht="14.25" customHeight="1" x14ac:dyDescent="0.45">
      <c r="A239" s="1"/>
      <c r="B239" s="1"/>
      <c r="C239" s="1"/>
      <c r="D239" s="1"/>
      <c r="E239" s="1"/>
      <c r="F239" s="1"/>
    </row>
    <row r="240" spans="1:6" ht="14.25" customHeight="1" x14ac:dyDescent="0.45">
      <c r="A240" s="1"/>
      <c r="B240" s="1"/>
      <c r="C240" s="1"/>
      <c r="D240" s="1"/>
      <c r="E240" s="1"/>
      <c r="F240" s="1"/>
    </row>
    <row r="241" spans="1:6" ht="14.25" customHeight="1" x14ac:dyDescent="0.45">
      <c r="A241" s="1"/>
      <c r="B241" s="1"/>
      <c r="C241" s="1"/>
      <c r="D241" s="1"/>
      <c r="E241" s="1"/>
      <c r="F241" s="1"/>
    </row>
    <row r="242" spans="1:6" ht="14.25" customHeight="1" x14ac:dyDescent="0.45">
      <c r="A242" s="1"/>
      <c r="B242" s="1"/>
      <c r="C242" s="1"/>
      <c r="D242" s="1"/>
      <c r="E242" s="1"/>
      <c r="F242" s="1"/>
    </row>
    <row r="243" spans="1:6" ht="14.25" customHeight="1" x14ac:dyDescent="0.45">
      <c r="A243" s="1"/>
      <c r="B243" s="1"/>
      <c r="C243" s="1"/>
      <c r="D243" s="1"/>
      <c r="E243" s="1"/>
      <c r="F243" s="1"/>
    </row>
    <row r="244" spans="1:6" ht="14.25" customHeight="1" x14ac:dyDescent="0.45">
      <c r="A244" s="1"/>
      <c r="B244" s="1"/>
      <c r="C244" s="1"/>
      <c r="D244" s="1"/>
      <c r="E244" s="1"/>
      <c r="F244" s="1"/>
    </row>
    <row r="245" spans="1:6" ht="14.25" customHeight="1" x14ac:dyDescent="0.45">
      <c r="A245" s="1"/>
      <c r="B245" s="1"/>
      <c r="C245" s="1"/>
      <c r="D245" s="1"/>
      <c r="E245" s="1"/>
      <c r="F245" s="1"/>
    </row>
    <row r="246" spans="1:6" ht="14.25" customHeight="1" x14ac:dyDescent="0.45">
      <c r="A246" s="1"/>
      <c r="B246" s="1"/>
      <c r="C246" s="1"/>
      <c r="D246" s="1"/>
      <c r="E246" s="1"/>
      <c r="F246" s="1"/>
    </row>
    <row r="247" spans="1:6" ht="14.25" customHeight="1" x14ac:dyDescent="0.45">
      <c r="A247" s="1"/>
      <c r="B247" s="1"/>
      <c r="C247" s="1"/>
      <c r="D247" s="1"/>
      <c r="E247" s="1"/>
      <c r="F247" s="1"/>
    </row>
    <row r="248" spans="1:6" ht="14.25" customHeight="1" x14ac:dyDescent="0.45">
      <c r="A248" s="1"/>
      <c r="B248" s="1"/>
      <c r="C248" s="1"/>
      <c r="D248" s="1"/>
      <c r="E248" s="1"/>
      <c r="F248" s="1"/>
    </row>
    <row r="249" spans="1:6" ht="14.25" customHeight="1" x14ac:dyDescent="0.45">
      <c r="A249" s="1"/>
      <c r="B249" s="1"/>
      <c r="C249" s="1"/>
      <c r="D249" s="1"/>
      <c r="E249" s="1"/>
      <c r="F249" s="1"/>
    </row>
    <row r="250" spans="1:6" ht="14.25" customHeight="1" x14ac:dyDescent="0.45">
      <c r="A250" s="1"/>
      <c r="B250" s="1"/>
      <c r="C250" s="1"/>
      <c r="D250" s="1"/>
      <c r="E250" s="1"/>
      <c r="F250" s="1"/>
    </row>
    <row r="251" spans="1:6" ht="14.25" customHeight="1" x14ac:dyDescent="0.45">
      <c r="A251" s="1"/>
      <c r="B251" s="1"/>
      <c r="C251" s="1"/>
      <c r="D251" s="1"/>
      <c r="E251" s="1"/>
      <c r="F251" s="1"/>
    </row>
    <row r="252" spans="1:6" ht="14.25" customHeight="1" x14ac:dyDescent="0.45">
      <c r="A252" s="1"/>
      <c r="B252" s="1"/>
      <c r="C252" s="1"/>
      <c r="D252" s="1"/>
      <c r="E252" s="1"/>
      <c r="F252" s="1"/>
    </row>
    <row r="253" spans="1:6" ht="14.25" customHeight="1" x14ac:dyDescent="0.45">
      <c r="A253" s="1"/>
      <c r="B253" s="1"/>
      <c r="C253" s="1"/>
      <c r="D253" s="1"/>
      <c r="E253" s="1"/>
      <c r="F253" s="1"/>
    </row>
    <row r="254" spans="1:6" ht="14.25" customHeight="1" x14ac:dyDescent="0.45">
      <c r="A254" s="1"/>
      <c r="B254" s="1"/>
      <c r="C254" s="1"/>
      <c r="D254" s="1"/>
      <c r="E254" s="1"/>
      <c r="F254" s="1"/>
    </row>
    <row r="255" spans="1:6" ht="14.25" customHeight="1" x14ac:dyDescent="0.45">
      <c r="A255" s="1"/>
      <c r="B255" s="1"/>
      <c r="C255" s="1"/>
      <c r="D255" s="1"/>
      <c r="E255" s="1"/>
      <c r="F255" s="1"/>
    </row>
    <row r="256" spans="1:6" ht="14.25" customHeight="1" x14ac:dyDescent="0.45">
      <c r="A256" s="1"/>
      <c r="B256" s="1"/>
      <c r="C256" s="1"/>
      <c r="D256" s="1"/>
      <c r="E256" s="1"/>
      <c r="F256" s="1"/>
    </row>
    <row r="257" spans="1:6" ht="14.25" customHeight="1" x14ac:dyDescent="0.45">
      <c r="A257" s="1"/>
      <c r="B257" s="1"/>
      <c r="C257" s="1"/>
      <c r="D257" s="1"/>
      <c r="E257" s="1"/>
      <c r="F257" s="1"/>
    </row>
    <row r="258" spans="1:6" ht="14.25" customHeight="1" x14ac:dyDescent="0.45">
      <c r="A258" s="1"/>
      <c r="B258" s="1"/>
      <c r="C258" s="1"/>
      <c r="D258" s="1"/>
      <c r="E258" s="1"/>
      <c r="F258" s="1"/>
    </row>
    <row r="259" spans="1:6" ht="14.25" customHeight="1" x14ac:dyDescent="0.45">
      <c r="A259" s="1"/>
      <c r="B259" s="1"/>
      <c r="C259" s="1"/>
      <c r="D259" s="1"/>
      <c r="E259" s="1"/>
      <c r="F259" s="1"/>
    </row>
    <row r="260" spans="1:6" ht="14.25" customHeight="1" x14ac:dyDescent="0.45">
      <c r="A260" s="1"/>
      <c r="B260" s="1"/>
      <c r="C260" s="1"/>
      <c r="D260" s="1"/>
      <c r="E260" s="1"/>
      <c r="F260" s="1"/>
    </row>
    <row r="261" spans="1:6" ht="14.25" customHeight="1" x14ac:dyDescent="0.45">
      <c r="A261" s="1"/>
      <c r="B261" s="1"/>
      <c r="C261" s="1"/>
      <c r="D261" s="1"/>
      <c r="E261" s="1"/>
      <c r="F261" s="1"/>
    </row>
    <row r="262" spans="1:6" ht="14.25" customHeight="1" x14ac:dyDescent="0.45">
      <c r="A262" s="1"/>
      <c r="B262" s="1"/>
      <c r="C262" s="1"/>
      <c r="D262" s="1"/>
      <c r="E262" s="1"/>
      <c r="F262" s="1"/>
    </row>
    <row r="263" spans="1:6" ht="14.25" customHeight="1" x14ac:dyDescent="0.45">
      <c r="A263" s="1"/>
      <c r="B263" s="1"/>
      <c r="C263" s="1"/>
      <c r="D263" s="1"/>
      <c r="E263" s="1"/>
      <c r="F263" s="1"/>
    </row>
    <row r="264" spans="1:6" ht="14.25" customHeight="1" x14ac:dyDescent="0.45">
      <c r="A264" s="1"/>
      <c r="B264" s="1"/>
      <c r="C264" s="1"/>
      <c r="D264" s="1"/>
      <c r="E264" s="1"/>
      <c r="F264" s="1"/>
    </row>
    <row r="265" spans="1:6" ht="14.25" customHeight="1" x14ac:dyDescent="0.45">
      <c r="A265" s="1"/>
      <c r="B265" s="1"/>
      <c r="C265" s="1"/>
      <c r="D265" s="1"/>
      <c r="E265" s="1"/>
      <c r="F265" s="1"/>
    </row>
    <row r="266" spans="1:6" ht="14.25" customHeight="1" x14ac:dyDescent="0.45">
      <c r="A266" s="1"/>
      <c r="B266" s="1"/>
      <c r="C266" s="1"/>
      <c r="D266" s="1"/>
      <c r="E266" s="1"/>
      <c r="F266" s="1"/>
    </row>
    <row r="267" spans="1:6" ht="14.25" customHeight="1" x14ac:dyDescent="0.45">
      <c r="A267" s="1"/>
      <c r="B267" s="1"/>
      <c r="C267" s="1"/>
      <c r="D267" s="1"/>
      <c r="E267" s="1"/>
      <c r="F267" s="1"/>
    </row>
    <row r="268" spans="1:6" ht="14.25" customHeight="1" x14ac:dyDescent="0.45">
      <c r="A268" s="1"/>
      <c r="B268" s="1"/>
      <c r="C268" s="1"/>
      <c r="D268" s="1"/>
      <c r="E268" s="1"/>
      <c r="F268" s="1"/>
    </row>
    <row r="269" spans="1:6" ht="14.25" customHeight="1" x14ac:dyDescent="0.45">
      <c r="A269" s="1"/>
      <c r="B269" s="1"/>
      <c r="C269" s="1"/>
      <c r="D269" s="1"/>
      <c r="E269" s="1"/>
      <c r="F269" s="1"/>
    </row>
    <row r="270" spans="1:6" ht="14.25" customHeight="1" x14ac:dyDescent="0.45">
      <c r="A270" s="1"/>
      <c r="B270" s="1"/>
      <c r="C270" s="1"/>
      <c r="D270" s="1"/>
      <c r="E270" s="1"/>
      <c r="F270" s="1"/>
    </row>
    <row r="271" spans="1:6" ht="14.25" customHeight="1" x14ac:dyDescent="0.45">
      <c r="A271" s="1"/>
      <c r="B271" s="1"/>
      <c r="C271" s="1"/>
      <c r="D271" s="1"/>
      <c r="E271" s="1"/>
      <c r="F271" s="1"/>
    </row>
    <row r="272" spans="1:6" ht="14.25" customHeight="1" x14ac:dyDescent="0.45">
      <c r="A272" s="1"/>
      <c r="B272" s="1"/>
      <c r="C272" s="1"/>
      <c r="D272" s="1"/>
      <c r="E272" s="1"/>
      <c r="F272" s="1"/>
    </row>
    <row r="273" spans="1:6" ht="14.25" customHeight="1" x14ac:dyDescent="0.45">
      <c r="A273" s="1"/>
      <c r="B273" s="1"/>
      <c r="C273" s="1"/>
      <c r="D273" s="1"/>
      <c r="E273" s="1"/>
      <c r="F273" s="1"/>
    </row>
    <row r="274" spans="1:6" ht="14.25" customHeight="1" x14ac:dyDescent="0.45">
      <c r="A274" s="1"/>
      <c r="B274" s="1"/>
      <c r="C274" s="1"/>
      <c r="D274" s="1"/>
      <c r="E274" s="1"/>
      <c r="F274" s="1"/>
    </row>
    <row r="275" spans="1:6" ht="14.25" customHeight="1" x14ac:dyDescent="0.45">
      <c r="A275" s="1"/>
      <c r="B275" s="1"/>
      <c r="C275" s="1"/>
      <c r="D275" s="1"/>
      <c r="E275" s="1"/>
      <c r="F275" s="1"/>
    </row>
    <row r="276" spans="1:6" ht="14.25" customHeight="1" x14ac:dyDescent="0.45">
      <c r="A276" s="1"/>
      <c r="B276" s="1"/>
      <c r="C276" s="1"/>
      <c r="D276" s="1"/>
      <c r="E276" s="1"/>
      <c r="F276" s="1"/>
    </row>
    <row r="277" spans="1:6" ht="14.25" customHeight="1" x14ac:dyDescent="0.45">
      <c r="A277" s="1"/>
      <c r="B277" s="1"/>
      <c r="C277" s="1"/>
      <c r="D277" s="1"/>
      <c r="E277" s="1"/>
      <c r="F277" s="1"/>
    </row>
    <row r="278" spans="1:6" ht="14.25" customHeight="1" x14ac:dyDescent="0.45">
      <c r="A278" s="1"/>
      <c r="B278" s="1"/>
      <c r="C278" s="1"/>
      <c r="D278" s="1"/>
      <c r="E278" s="1"/>
      <c r="F278" s="1"/>
    </row>
    <row r="279" spans="1:6" ht="14.25" customHeight="1" x14ac:dyDescent="0.45">
      <c r="A279" s="1"/>
      <c r="B279" s="1"/>
      <c r="C279" s="1"/>
      <c r="D279" s="1"/>
      <c r="E279" s="1"/>
      <c r="F279" s="1"/>
    </row>
    <row r="280" spans="1:6" ht="14.25" customHeight="1" x14ac:dyDescent="0.45">
      <c r="A280" s="1"/>
      <c r="B280" s="1"/>
      <c r="C280" s="1"/>
      <c r="D280" s="1"/>
      <c r="E280" s="1"/>
      <c r="F280" s="1"/>
    </row>
    <row r="281" spans="1:6" ht="14.25" customHeight="1" x14ac:dyDescent="0.45">
      <c r="A281" s="1"/>
      <c r="B281" s="1"/>
      <c r="C281" s="1"/>
      <c r="D281" s="1"/>
      <c r="E281" s="1"/>
      <c r="F281" s="1"/>
    </row>
    <row r="282" spans="1:6" ht="14.25" customHeight="1" x14ac:dyDescent="0.45">
      <c r="A282" s="1"/>
      <c r="B282" s="1"/>
      <c r="C282" s="1"/>
      <c r="D282" s="1"/>
      <c r="E282" s="1"/>
      <c r="F282" s="1"/>
    </row>
    <row r="283" spans="1:6" ht="14.25" customHeight="1" x14ac:dyDescent="0.45">
      <c r="A283" s="1"/>
      <c r="B283" s="1"/>
      <c r="C283" s="1"/>
      <c r="D283" s="1"/>
      <c r="E283" s="1"/>
      <c r="F283" s="1"/>
    </row>
    <row r="284" spans="1:6" ht="14.25" customHeight="1" x14ac:dyDescent="0.45">
      <c r="A284" s="1"/>
      <c r="B284" s="1"/>
      <c r="C284" s="1"/>
      <c r="D284" s="1"/>
      <c r="E284" s="1"/>
      <c r="F284" s="1"/>
    </row>
    <row r="285" spans="1:6" ht="14.25" customHeight="1" x14ac:dyDescent="0.45">
      <c r="A285" s="1"/>
      <c r="B285" s="1"/>
      <c r="C285" s="1"/>
      <c r="D285" s="1"/>
      <c r="E285" s="1"/>
      <c r="F285" s="1"/>
    </row>
    <row r="286" spans="1:6" ht="14.25" customHeight="1" x14ac:dyDescent="0.45">
      <c r="A286" s="1"/>
      <c r="B286" s="1"/>
      <c r="C286" s="1"/>
      <c r="D286" s="1"/>
      <c r="E286" s="1"/>
      <c r="F286" s="1"/>
    </row>
    <row r="287" spans="1:6" ht="14.25" customHeight="1" x14ac:dyDescent="0.45">
      <c r="A287" s="1"/>
      <c r="B287" s="1"/>
      <c r="C287" s="1"/>
      <c r="D287" s="1"/>
      <c r="E287" s="1"/>
      <c r="F287" s="1"/>
    </row>
    <row r="288" spans="1:6" ht="14.25" customHeight="1" x14ac:dyDescent="0.45">
      <c r="A288" s="1"/>
      <c r="B288" s="1"/>
      <c r="C288" s="1"/>
      <c r="D288" s="1"/>
      <c r="E288" s="1"/>
      <c r="F288" s="1"/>
    </row>
    <row r="289" spans="1:6" ht="14.25" customHeight="1" x14ac:dyDescent="0.45">
      <c r="A289" s="1"/>
      <c r="B289" s="1"/>
      <c r="C289" s="1"/>
      <c r="D289" s="1"/>
      <c r="E289" s="1"/>
      <c r="F289" s="1"/>
    </row>
    <row r="290" spans="1:6" ht="14.25" customHeight="1" x14ac:dyDescent="0.45">
      <c r="A290" s="1"/>
      <c r="B290" s="1"/>
      <c r="C290" s="1"/>
      <c r="D290" s="1"/>
      <c r="E290" s="1"/>
      <c r="F290" s="1"/>
    </row>
    <row r="291" spans="1:6" ht="14.25" customHeight="1" x14ac:dyDescent="0.45">
      <c r="A291" s="1"/>
      <c r="B291" s="1"/>
      <c r="C291" s="1"/>
      <c r="D291" s="1"/>
      <c r="E291" s="1"/>
      <c r="F291" s="1"/>
    </row>
    <row r="292" spans="1:6" ht="14.25" customHeight="1" x14ac:dyDescent="0.45">
      <c r="A292" s="1"/>
      <c r="B292" s="1"/>
      <c r="C292" s="1"/>
      <c r="D292" s="1"/>
      <c r="E292" s="1"/>
      <c r="F292" s="1"/>
    </row>
    <row r="293" spans="1:6" ht="14.25" customHeight="1" x14ac:dyDescent="0.45">
      <c r="A293" s="1"/>
      <c r="B293" s="1"/>
      <c r="C293" s="1"/>
      <c r="D293" s="1"/>
      <c r="E293" s="1"/>
      <c r="F293" s="1"/>
    </row>
    <row r="294" spans="1:6" ht="14.25" customHeight="1" x14ac:dyDescent="0.45">
      <c r="A294" s="1"/>
      <c r="B294" s="1"/>
      <c r="C294" s="1"/>
      <c r="D294" s="1"/>
      <c r="E294" s="1"/>
      <c r="F294" s="1"/>
    </row>
    <row r="295" spans="1:6" ht="14.25" customHeight="1" x14ac:dyDescent="0.45">
      <c r="A295" s="1"/>
      <c r="B295" s="1"/>
      <c r="C295" s="1"/>
      <c r="D295" s="1"/>
      <c r="E295" s="1"/>
      <c r="F295" s="1"/>
    </row>
    <row r="296" spans="1:6" ht="14.25" customHeight="1" x14ac:dyDescent="0.45">
      <c r="A296" s="1"/>
      <c r="B296" s="1"/>
      <c r="C296" s="1"/>
      <c r="D296" s="1"/>
      <c r="E296" s="1"/>
      <c r="F296" s="1"/>
    </row>
    <row r="297" spans="1:6" ht="14.25" customHeight="1" x14ac:dyDescent="0.45">
      <c r="A297" s="1"/>
      <c r="B297" s="1"/>
      <c r="C297" s="1"/>
      <c r="D297" s="1"/>
      <c r="E297" s="1"/>
      <c r="F297" s="1"/>
    </row>
    <row r="298" spans="1:6" ht="14.25" customHeight="1" x14ac:dyDescent="0.45">
      <c r="A298" s="1"/>
      <c r="B298" s="1"/>
      <c r="C298" s="1"/>
      <c r="D298" s="1"/>
      <c r="E298" s="1"/>
      <c r="F298" s="1"/>
    </row>
    <row r="299" spans="1:6" ht="14.25" customHeight="1" x14ac:dyDescent="0.45">
      <c r="A299" s="1"/>
      <c r="B299" s="1"/>
      <c r="C299" s="1"/>
      <c r="D299" s="1"/>
      <c r="E299" s="1"/>
      <c r="F299" s="1"/>
    </row>
    <row r="300" spans="1:6" ht="14.25" customHeight="1" x14ac:dyDescent="0.45">
      <c r="A300" s="1"/>
      <c r="B300" s="1"/>
      <c r="C300" s="1"/>
      <c r="D300" s="1"/>
      <c r="E300" s="1"/>
      <c r="F300" s="1"/>
    </row>
    <row r="301" spans="1:6" ht="14.25" customHeight="1" x14ac:dyDescent="0.45">
      <c r="A301" s="1"/>
      <c r="B301" s="1"/>
      <c r="C301" s="1"/>
      <c r="D301" s="1"/>
      <c r="E301" s="1"/>
      <c r="F301" s="1"/>
    </row>
    <row r="302" spans="1:6" ht="14.25" customHeight="1" x14ac:dyDescent="0.45">
      <c r="A302" s="1"/>
      <c r="B302" s="1"/>
      <c r="C302" s="1"/>
      <c r="D302" s="1"/>
      <c r="E302" s="1"/>
      <c r="F302" s="1"/>
    </row>
    <row r="303" spans="1:6" ht="14.25" customHeight="1" x14ac:dyDescent="0.45">
      <c r="A303" s="1"/>
      <c r="B303" s="1"/>
      <c r="C303" s="1"/>
      <c r="D303" s="1"/>
      <c r="E303" s="1"/>
      <c r="F303" s="1"/>
    </row>
    <row r="304" spans="1:6" ht="14.25" customHeight="1" x14ac:dyDescent="0.45">
      <c r="A304" s="1"/>
      <c r="B304" s="1"/>
      <c r="C304" s="1"/>
      <c r="D304" s="1"/>
      <c r="E304" s="1"/>
      <c r="F304" s="1"/>
    </row>
    <row r="305" spans="1:6" ht="14.25" customHeight="1" x14ac:dyDescent="0.45">
      <c r="A305" s="1"/>
      <c r="B305" s="1"/>
      <c r="C305" s="1"/>
      <c r="D305" s="1"/>
      <c r="E305" s="1"/>
      <c r="F305" s="1"/>
    </row>
    <row r="306" spans="1:6" ht="14.25" customHeight="1" x14ac:dyDescent="0.45">
      <c r="A306" s="1"/>
      <c r="B306" s="1"/>
      <c r="C306" s="1"/>
      <c r="D306" s="1"/>
      <c r="E306" s="1"/>
      <c r="F306" s="1"/>
    </row>
    <row r="307" spans="1:6" ht="14.25" customHeight="1" x14ac:dyDescent="0.45">
      <c r="A307" s="1"/>
      <c r="B307" s="1"/>
      <c r="C307" s="1"/>
      <c r="D307" s="1"/>
      <c r="E307" s="1"/>
      <c r="F307" s="1"/>
    </row>
    <row r="308" spans="1:6" ht="14.25" customHeight="1" x14ac:dyDescent="0.45">
      <c r="A308" s="1"/>
      <c r="B308" s="1"/>
      <c r="C308" s="1"/>
      <c r="D308" s="1"/>
      <c r="E308" s="1"/>
      <c r="F308" s="1"/>
    </row>
    <row r="309" spans="1:6" ht="14.25" customHeight="1" x14ac:dyDescent="0.45">
      <c r="A309" s="1"/>
      <c r="B309" s="1"/>
      <c r="C309" s="1"/>
      <c r="D309" s="1"/>
      <c r="E309" s="1"/>
      <c r="F309" s="1"/>
    </row>
    <row r="310" spans="1:6" ht="14.25" customHeight="1" x14ac:dyDescent="0.45">
      <c r="A310" s="1"/>
      <c r="B310" s="1"/>
      <c r="C310" s="1"/>
      <c r="D310" s="1"/>
      <c r="E310" s="1"/>
      <c r="F310" s="1"/>
    </row>
    <row r="311" spans="1:6" ht="14.25" customHeight="1" x14ac:dyDescent="0.45">
      <c r="A311" s="1"/>
      <c r="B311" s="1"/>
      <c r="C311" s="1"/>
      <c r="D311" s="1"/>
      <c r="E311" s="1"/>
      <c r="F311" s="1"/>
    </row>
    <row r="312" spans="1:6" ht="14.25" customHeight="1" x14ac:dyDescent="0.45">
      <c r="A312" s="1"/>
      <c r="B312" s="1"/>
      <c r="C312" s="1"/>
      <c r="D312" s="1"/>
      <c r="E312" s="1"/>
      <c r="F312" s="1"/>
    </row>
    <row r="313" spans="1:6" ht="14.25" customHeight="1" x14ac:dyDescent="0.45">
      <c r="A313" s="1"/>
      <c r="B313" s="1"/>
      <c r="C313" s="1"/>
      <c r="D313" s="1"/>
      <c r="E313" s="1"/>
      <c r="F313" s="1"/>
    </row>
    <row r="314" spans="1:6" ht="14.25" customHeight="1" x14ac:dyDescent="0.45">
      <c r="A314" s="1"/>
      <c r="B314" s="1"/>
      <c r="C314" s="1"/>
      <c r="D314" s="1"/>
      <c r="E314" s="1"/>
      <c r="F314" s="1"/>
    </row>
    <row r="315" spans="1:6" ht="14.25" customHeight="1" x14ac:dyDescent="0.45">
      <c r="A315" s="1"/>
      <c r="B315" s="1"/>
      <c r="C315" s="1"/>
      <c r="D315" s="1"/>
      <c r="E315" s="1"/>
      <c r="F315" s="1"/>
    </row>
    <row r="316" spans="1:6" ht="14.25" customHeight="1" x14ac:dyDescent="0.45">
      <c r="A316" s="1"/>
      <c r="B316" s="1"/>
      <c r="C316" s="1"/>
      <c r="D316" s="1"/>
      <c r="E316" s="1"/>
      <c r="F316" s="1"/>
    </row>
    <row r="317" spans="1:6" ht="14.25" customHeight="1" x14ac:dyDescent="0.45">
      <c r="A317" s="1"/>
      <c r="B317" s="1"/>
      <c r="C317" s="1"/>
      <c r="D317" s="1"/>
      <c r="E317" s="1"/>
      <c r="F317" s="1"/>
    </row>
    <row r="318" spans="1:6" ht="14.25" customHeight="1" x14ac:dyDescent="0.45">
      <c r="A318" s="1"/>
      <c r="B318" s="1"/>
      <c r="C318" s="1"/>
      <c r="D318" s="1"/>
      <c r="E318" s="1"/>
      <c r="F318" s="1"/>
    </row>
    <row r="319" spans="1:6" ht="14.25" customHeight="1" x14ac:dyDescent="0.45">
      <c r="A319" s="1"/>
      <c r="B319" s="1"/>
      <c r="C319" s="1"/>
      <c r="D319" s="1"/>
      <c r="E319" s="1"/>
      <c r="F319" s="1"/>
    </row>
    <row r="320" spans="1:6" ht="14.25" customHeight="1" x14ac:dyDescent="0.45">
      <c r="A320" s="1"/>
      <c r="B320" s="1"/>
      <c r="C320" s="1"/>
      <c r="D320" s="1"/>
      <c r="E320" s="1"/>
      <c r="F320" s="1"/>
    </row>
    <row r="321" spans="1:6" ht="14.25" customHeight="1" x14ac:dyDescent="0.45">
      <c r="A321" s="1"/>
      <c r="B321" s="1"/>
      <c r="C321" s="1"/>
      <c r="D321" s="1"/>
      <c r="E321" s="1"/>
      <c r="F321" s="1"/>
    </row>
    <row r="322" spans="1:6" ht="14.25" customHeight="1" x14ac:dyDescent="0.45">
      <c r="A322" s="1"/>
      <c r="B322" s="1"/>
      <c r="C322" s="1"/>
      <c r="D322" s="1"/>
      <c r="E322" s="1"/>
      <c r="F322" s="1"/>
    </row>
    <row r="323" spans="1:6" ht="14.25" customHeight="1" x14ac:dyDescent="0.45">
      <c r="A323" s="1"/>
      <c r="B323" s="1"/>
      <c r="C323" s="1"/>
      <c r="D323" s="1"/>
      <c r="E323" s="1"/>
      <c r="F323" s="1"/>
    </row>
    <row r="324" spans="1:6" ht="14.25" customHeight="1" x14ac:dyDescent="0.45">
      <c r="A324" s="1"/>
      <c r="B324" s="1"/>
      <c r="C324" s="1"/>
      <c r="D324" s="1"/>
      <c r="E324" s="1"/>
      <c r="F324" s="1"/>
    </row>
    <row r="325" spans="1:6" ht="14.25" customHeight="1" x14ac:dyDescent="0.45">
      <c r="A325" s="1"/>
      <c r="B325" s="1"/>
      <c r="C325" s="1"/>
      <c r="D325" s="1"/>
      <c r="E325" s="1"/>
      <c r="F325" s="1"/>
    </row>
    <row r="326" spans="1:6" ht="14.25" customHeight="1" x14ac:dyDescent="0.45">
      <c r="A326" s="1"/>
      <c r="B326" s="1"/>
      <c r="C326" s="1"/>
      <c r="D326" s="1"/>
      <c r="E326" s="1"/>
      <c r="F326" s="1"/>
    </row>
    <row r="327" spans="1:6" ht="14.25" customHeight="1" x14ac:dyDescent="0.45">
      <c r="A327" s="1"/>
      <c r="B327" s="1"/>
      <c r="C327" s="1"/>
      <c r="D327" s="1"/>
      <c r="E327" s="1"/>
      <c r="F327" s="1"/>
    </row>
    <row r="328" spans="1:6" ht="14.25" customHeight="1" x14ac:dyDescent="0.45">
      <c r="A328" s="1"/>
      <c r="B328" s="1"/>
      <c r="C328" s="1"/>
      <c r="D328" s="1"/>
      <c r="E328" s="1"/>
      <c r="F328" s="1"/>
    </row>
    <row r="329" spans="1:6" ht="14.25" customHeight="1" x14ac:dyDescent="0.45">
      <c r="A329" s="1"/>
      <c r="B329" s="1"/>
      <c r="C329" s="1"/>
      <c r="D329" s="1"/>
      <c r="E329" s="1"/>
      <c r="F329" s="1"/>
    </row>
    <row r="330" spans="1:6" ht="14.25" customHeight="1" x14ac:dyDescent="0.45">
      <c r="A330" s="1"/>
      <c r="B330" s="1"/>
      <c r="C330" s="1"/>
      <c r="D330" s="1"/>
      <c r="E330" s="1"/>
      <c r="F330" s="1"/>
    </row>
    <row r="331" spans="1:6" ht="14.25" customHeight="1" x14ac:dyDescent="0.45">
      <c r="A331" s="1"/>
      <c r="B331" s="1"/>
      <c r="C331" s="1"/>
      <c r="D331" s="1"/>
      <c r="E331" s="1"/>
      <c r="F331" s="1"/>
    </row>
    <row r="332" spans="1:6" ht="14.25" customHeight="1" x14ac:dyDescent="0.45">
      <c r="A332" s="1"/>
      <c r="B332" s="1"/>
      <c r="C332" s="1"/>
      <c r="D332" s="1"/>
      <c r="E332" s="1"/>
      <c r="F332" s="1"/>
    </row>
    <row r="333" spans="1:6" ht="14.25" customHeight="1" x14ac:dyDescent="0.45">
      <c r="A333" s="1"/>
      <c r="B333" s="1"/>
      <c r="C333" s="1"/>
      <c r="D333" s="1"/>
      <c r="E333" s="1"/>
      <c r="F333" s="1"/>
    </row>
    <row r="334" spans="1:6" ht="14.25" customHeight="1" x14ac:dyDescent="0.45">
      <c r="A334" s="1"/>
      <c r="B334" s="1"/>
      <c r="C334" s="1"/>
      <c r="D334" s="1"/>
      <c r="E334" s="1"/>
      <c r="F334" s="1"/>
    </row>
    <row r="335" spans="1:6" ht="14.25" customHeight="1" x14ac:dyDescent="0.45">
      <c r="A335" s="1"/>
      <c r="B335" s="1"/>
      <c r="C335" s="1"/>
      <c r="D335" s="1"/>
      <c r="E335" s="1"/>
      <c r="F335" s="1"/>
    </row>
    <row r="336" spans="1:6" ht="14.25" customHeight="1" x14ac:dyDescent="0.45">
      <c r="A336" s="1"/>
      <c r="B336" s="1"/>
      <c r="C336" s="1"/>
      <c r="D336" s="1"/>
      <c r="E336" s="1"/>
      <c r="F336" s="1"/>
    </row>
    <row r="337" spans="1:6" ht="14.25" customHeight="1" x14ac:dyDescent="0.45">
      <c r="A337" s="1"/>
      <c r="B337" s="1"/>
      <c r="C337" s="1"/>
      <c r="D337" s="1"/>
      <c r="E337" s="1"/>
      <c r="F337" s="1"/>
    </row>
    <row r="338" spans="1:6" ht="14.25" customHeight="1" x14ac:dyDescent="0.45">
      <c r="A338" s="1"/>
      <c r="B338" s="1"/>
      <c r="C338" s="1"/>
      <c r="D338" s="1"/>
      <c r="E338" s="1"/>
      <c r="F338" s="1"/>
    </row>
    <row r="339" spans="1:6" ht="14.25" customHeight="1" x14ac:dyDescent="0.45">
      <c r="A339" s="1"/>
      <c r="B339" s="1"/>
      <c r="C339" s="1"/>
      <c r="D339" s="1"/>
      <c r="E339" s="1"/>
      <c r="F339" s="1"/>
    </row>
    <row r="340" spans="1:6" ht="14.25" customHeight="1" x14ac:dyDescent="0.45">
      <c r="A340" s="1"/>
      <c r="B340" s="1"/>
      <c r="C340" s="1"/>
      <c r="D340" s="1"/>
      <c r="E340" s="1"/>
      <c r="F340" s="1"/>
    </row>
    <row r="341" spans="1:6" ht="14.25" customHeight="1" x14ac:dyDescent="0.45">
      <c r="A341" s="1"/>
      <c r="B341" s="1"/>
      <c r="C341" s="1"/>
      <c r="D341" s="1"/>
      <c r="E341" s="1"/>
      <c r="F341" s="1"/>
    </row>
    <row r="342" spans="1:6" ht="14.25" customHeight="1" x14ac:dyDescent="0.45">
      <c r="A342" s="1"/>
      <c r="B342" s="1"/>
      <c r="C342" s="1"/>
      <c r="D342" s="1"/>
      <c r="E342" s="1"/>
      <c r="F342" s="1"/>
    </row>
    <row r="343" spans="1:6" ht="14.25" customHeight="1" x14ac:dyDescent="0.45">
      <c r="A343" s="1"/>
      <c r="B343" s="1"/>
      <c r="C343" s="1"/>
      <c r="D343" s="1"/>
      <c r="E343" s="1"/>
      <c r="F343" s="1"/>
    </row>
    <row r="344" spans="1:6" ht="14.25" customHeight="1" x14ac:dyDescent="0.45">
      <c r="A344" s="1"/>
      <c r="B344" s="1"/>
      <c r="C344" s="1"/>
      <c r="D344" s="1"/>
      <c r="E344" s="1"/>
      <c r="F344" s="1"/>
    </row>
    <row r="345" spans="1:6" ht="14.25" customHeight="1" x14ac:dyDescent="0.45">
      <c r="A345" s="1"/>
      <c r="B345" s="1"/>
      <c r="C345" s="1"/>
      <c r="D345" s="1"/>
      <c r="E345" s="1"/>
      <c r="F345" s="1"/>
    </row>
    <row r="346" spans="1:6" ht="14.25" customHeight="1" x14ac:dyDescent="0.45">
      <c r="A346" s="1"/>
      <c r="B346" s="1"/>
      <c r="C346" s="1"/>
      <c r="D346" s="1"/>
      <c r="E346" s="1"/>
      <c r="F346" s="1"/>
    </row>
    <row r="347" spans="1:6" ht="14.25" customHeight="1" x14ac:dyDescent="0.45">
      <c r="A347" s="1"/>
      <c r="B347" s="1"/>
      <c r="C347" s="1"/>
      <c r="D347" s="1"/>
      <c r="E347" s="1"/>
      <c r="F347" s="1"/>
    </row>
    <row r="348" spans="1:6" ht="14.25" customHeight="1" x14ac:dyDescent="0.45">
      <c r="A348" s="1"/>
      <c r="B348" s="1"/>
      <c r="C348" s="1"/>
      <c r="D348" s="1"/>
      <c r="E348" s="1"/>
      <c r="F348" s="1"/>
    </row>
    <row r="349" spans="1:6" ht="14.25" customHeight="1" x14ac:dyDescent="0.45">
      <c r="A349" s="1"/>
      <c r="B349" s="1"/>
      <c r="C349" s="1"/>
      <c r="D349" s="1"/>
      <c r="E349" s="1"/>
      <c r="F349" s="1"/>
    </row>
    <row r="350" spans="1:6" ht="14.25" customHeight="1" x14ac:dyDescent="0.45">
      <c r="A350" s="1"/>
      <c r="B350" s="1"/>
      <c r="C350" s="1"/>
      <c r="D350" s="1"/>
      <c r="E350" s="1"/>
      <c r="F350" s="1"/>
    </row>
    <row r="351" spans="1:6" ht="14.25" customHeight="1" x14ac:dyDescent="0.45">
      <c r="A351" s="1"/>
      <c r="B351" s="1"/>
      <c r="C351" s="1"/>
      <c r="D351" s="1"/>
      <c r="E351" s="1"/>
      <c r="F351" s="1"/>
    </row>
    <row r="352" spans="1:6" ht="14.25" customHeight="1" x14ac:dyDescent="0.45">
      <c r="A352" s="1"/>
      <c r="B352" s="1"/>
      <c r="C352" s="1"/>
      <c r="D352" s="1"/>
      <c r="E352" s="1"/>
      <c r="F352" s="1"/>
    </row>
    <row r="353" spans="1:6" ht="14.25" customHeight="1" x14ac:dyDescent="0.45">
      <c r="A353" s="1"/>
      <c r="B353" s="1"/>
      <c r="C353" s="1"/>
      <c r="D353" s="1"/>
      <c r="E353" s="1"/>
      <c r="F353" s="1"/>
    </row>
    <row r="354" spans="1:6" ht="14.25" customHeight="1" x14ac:dyDescent="0.45">
      <c r="A354" s="1"/>
      <c r="B354" s="1"/>
      <c r="C354" s="1"/>
      <c r="D354" s="1"/>
      <c r="E354" s="1"/>
      <c r="F354" s="1"/>
    </row>
    <row r="355" spans="1:6" ht="14.25" customHeight="1" x14ac:dyDescent="0.45">
      <c r="A355" s="1"/>
      <c r="B355" s="1"/>
      <c r="C355" s="1"/>
      <c r="D355" s="1"/>
      <c r="E355" s="1"/>
      <c r="F355" s="1"/>
    </row>
    <row r="356" spans="1:6" ht="14.25" customHeight="1" x14ac:dyDescent="0.45">
      <c r="A356" s="1"/>
      <c r="B356" s="1"/>
      <c r="C356" s="1"/>
      <c r="D356" s="1"/>
      <c r="E356" s="1"/>
      <c r="F356" s="1"/>
    </row>
    <row r="357" spans="1:6" ht="14.25" customHeight="1" x14ac:dyDescent="0.45">
      <c r="A357" s="1"/>
      <c r="B357" s="1"/>
      <c r="C357" s="1"/>
      <c r="D357" s="1"/>
      <c r="E357" s="1"/>
      <c r="F357" s="1"/>
    </row>
    <row r="358" spans="1:6" ht="14.25" customHeight="1" x14ac:dyDescent="0.45">
      <c r="A358" s="1"/>
      <c r="B358" s="1"/>
      <c r="C358" s="1"/>
      <c r="D358" s="1"/>
      <c r="E358" s="1"/>
      <c r="F358" s="1"/>
    </row>
    <row r="359" spans="1:6" ht="14.25" customHeight="1" x14ac:dyDescent="0.45">
      <c r="A359" s="1"/>
      <c r="B359" s="1"/>
      <c r="C359" s="1"/>
      <c r="D359" s="1"/>
      <c r="E359" s="1"/>
      <c r="F359" s="1"/>
    </row>
    <row r="360" spans="1:6" ht="14.25" customHeight="1" x14ac:dyDescent="0.45">
      <c r="A360" s="1"/>
      <c r="B360" s="1"/>
      <c r="C360" s="1"/>
      <c r="D360" s="1"/>
      <c r="E360" s="1"/>
      <c r="F360" s="1"/>
    </row>
    <row r="361" spans="1:6" ht="14.25" customHeight="1" x14ac:dyDescent="0.45">
      <c r="A361" s="1"/>
      <c r="B361" s="1"/>
      <c r="C361" s="1"/>
      <c r="D361" s="1"/>
      <c r="E361" s="1"/>
      <c r="F361" s="1"/>
    </row>
    <row r="362" spans="1:6" ht="14.25" customHeight="1" x14ac:dyDescent="0.45">
      <c r="A362" s="1"/>
      <c r="B362" s="1"/>
      <c r="C362" s="1"/>
      <c r="D362" s="1"/>
      <c r="E362" s="1"/>
      <c r="F362" s="1"/>
    </row>
    <row r="363" spans="1:6" ht="14.25" customHeight="1" x14ac:dyDescent="0.45">
      <c r="A363" s="1"/>
      <c r="B363" s="1"/>
      <c r="C363" s="1"/>
      <c r="D363" s="1"/>
      <c r="E363" s="1"/>
      <c r="F363" s="1"/>
    </row>
    <row r="364" spans="1:6" ht="14.25" customHeight="1" x14ac:dyDescent="0.45">
      <c r="A364" s="1"/>
      <c r="B364" s="1"/>
      <c r="C364" s="1"/>
      <c r="D364" s="1"/>
      <c r="E364" s="1"/>
      <c r="F364" s="1"/>
    </row>
    <row r="365" spans="1:6" ht="14.25" customHeight="1" x14ac:dyDescent="0.45">
      <c r="A365" s="1"/>
      <c r="B365" s="1"/>
      <c r="C365" s="1"/>
      <c r="D365" s="1"/>
      <c r="E365" s="1"/>
      <c r="F365" s="1"/>
    </row>
    <row r="366" spans="1:6" ht="14.25" customHeight="1" x14ac:dyDescent="0.45">
      <c r="A366" s="1"/>
      <c r="B366" s="1"/>
      <c r="C366" s="1"/>
      <c r="D366" s="1"/>
      <c r="E366" s="1"/>
      <c r="F366" s="1"/>
    </row>
    <row r="367" spans="1:6" ht="14.25" customHeight="1" x14ac:dyDescent="0.45">
      <c r="A367" s="1"/>
      <c r="B367" s="1"/>
      <c r="C367" s="1"/>
      <c r="D367" s="1"/>
      <c r="E367" s="1"/>
      <c r="F367" s="1"/>
    </row>
    <row r="368" spans="1:6" ht="14.25" customHeight="1" x14ac:dyDescent="0.45">
      <c r="A368" s="1"/>
      <c r="B368" s="1"/>
      <c r="C368" s="1"/>
      <c r="D368" s="1"/>
      <c r="E368" s="1"/>
      <c r="F368" s="1"/>
    </row>
    <row r="369" spans="1:6" ht="14.25" customHeight="1" x14ac:dyDescent="0.45">
      <c r="A369" s="1"/>
      <c r="B369" s="1"/>
      <c r="C369" s="1"/>
      <c r="D369" s="1"/>
      <c r="E369" s="1"/>
      <c r="F369" s="1"/>
    </row>
    <row r="370" spans="1:6" ht="14.25" customHeight="1" x14ac:dyDescent="0.45">
      <c r="A370" s="1"/>
      <c r="B370" s="1"/>
      <c r="C370" s="1"/>
      <c r="D370" s="1"/>
      <c r="E370" s="1"/>
      <c r="F370" s="1"/>
    </row>
    <row r="371" spans="1:6" ht="14.25" customHeight="1" x14ac:dyDescent="0.45">
      <c r="A371" s="1"/>
      <c r="B371" s="1"/>
      <c r="C371" s="1"/>
      <c r="D371" s="1"/>
      <c r="E371" s="1"/>
      <c r="F371" s="1"/>
    </row>
    <row r="372" spans="1:6" ht="14.25" customHeight="1" x14ac:dyDescent="0.45">
      <c r="A372" s="1"/>
      <c r="B372" s="1"/>
      <c r="C372" s="1"/>
      <c r="D372" s="1"/>
      <c r="E372" s="1"/>
      <c r="F372" s="1"/>
    </row>
    <row r="373" spans="1:6" ht="14.25" customHeight="1" x14ac:dyDescent="0.45">
      <c r="A373" s="1"/>
      <c r="B373" s="1"/>
      <c r="C373" s="1"/>
      <c r="D373" s="1"/>
      <c r="E373" s="1"/>
      <c r="F373" s="1"/>
    </row>
    <row r="374" spans="1:6" ht="14.25" customHeight="1" x14ac:dyDescent="0.45">
      <c r="A374" s="1"/>
      <c r="B374" s="1"/>
      <c r="C374" s="1"/>
      <c r="D374" s="1"/>
      <c r="E374" s="1"/>
      <c r="F374" s="1"/>
    </row>
    <row r="375" spans="1:6" ht="14.25" customHeight="1" x14ac:dyDescent="0.45">
      <c r="A375" s="1"/>
      <c r="B375" s="1"/>
      <c r="C375" s="1"/>
      <c r="D375" s="1"/>
      <c r="E375" s="1"/>
      <c r="F375" s="1"/>
    </row>
    <row r="376" spans="1:6" ht="14.25" customHeight="1" x14ac:dyDescent="0.45">
      <c r="A376" s="1"/>
      <c r="B376" s="1"/>
      <c r="C376" s="1"/>
      <c r="D376" s="1"/>
      <c r="E376" s="1"/>
      <c r="F376" s="1"/>
    </row>
    <row r="377" spans="1:6" ht="14.25" customHeight="1" x14ac:dyDescent="0.45">
      <c r="A377" s="1"/>
      <c r="B377" s="1"/>
      <c r="C377" s="1"/>
      <c r="D377" s="1"/>
      <c r="E377" s="1"/>
      <c r="F377" s="1"/>
    </row>
    <row r="378" spans="1:6" ht="14.25" customHeight="1" x14ac:dyDescent="0.45">
      <c r="A378" s="1"/>
      <c r="B378" s="1"/>
      <c r="C378" s="1"/>
      <c r="D378" s="1"/>
      <c r="E378" s="1"/>
      <c r="F378" s="1"/>
    </row>
    <row r="379" spans="1:6" ht="14.25" customHeight="1" x14ac:dyDescent="0.45">
      <c r="A379" s="1"/>
      <c r="B379" s="1"/>
      <c r="C379" s="1"/>
      <c r="D379" s="1"/>
      <c r="E379" s="1"/>
      <c r="F379" s="1"/>
    </row>
    <row r="380" spans="1:6" ht="14.25" customHeight="1" x14ac:dyDescent="0.45">
      <c r="A380" s="1"/>
      <c r="B380" s="1"/>
      <c r="C380" s="1"/>
      <c r="D380" s="1"/>
      <c r="E380" s="1"/>
      <c r="F380" s="1"/>
    </row>
    <row r="381" spans="1:6" ht="14.25" customHeight="1" x14ac:dyDescent="0.45">
      <c r="A381" s="1"/>
      <c r="B381" s="1"/>
      <c r="C381" s="1"/>
      <c r="D381" s="1"/>
      <c r="E381" s="1"/>
      <c r="F381" s="1"/>
    </row>
    <row r="382" spans="1:6" ht="14.25" customHeight="1" x14ac:dyDescent="0.45">
      <c r="A382" s="1"/>
      <c r="B382" s="1"/>
      <c r="C382" s="1"/>
      <c r="D382" s="1"/>
      <c r="E382" s="1"/>
      <c r="F382" s="1"/>
    </row>
    <row r="383" spans="1:6" ht="14.25" customHeight="1" x14ac:dyDescent="0.45">
      <c r="A383" s="1"/>
      <c r="B383" s="1"/>
      <c r="C383" s="1"/>
      <c r="D383" s="1"/>
      <c r="E383" s="1"/>
      <c r="F383" s="1"/>
    </row>
    <row r="384" spans="1:6" ht="14.25" customHeight="1" x14ac:dyDescent="0.45">
      <c r="A384" s="1"/>
      <c r="B384" s="1"/>
      <c r="C384" s="1"/>
      <c r="D384" s="1"/>
      <c r="E384" s="1"/>
      <c r="F384" s="1"/>
    </row>
    <row r="385" spans="1:6" ht="14.25" customHeight="1" x14ac:dyDescent="0.45">
      <c r="A385" s="1"/>
      <c r="B385" s="1"/>
      <c r="C385" s="1"/>
      <c r="D385" s="1"/>
      <c r="E385" s="1"/>
      <c r="F385" s="1"/>
    </row>
    <row r="386" spans="1:6" ht="14.25" customHeight="1" x14ac:dyDescent="0.45">
      <c r="A386" s="1"/>
      <c r="B386" s="1"/>
      <c r="C386" s="1"/>
      <c r="D386" s="1"/>
      <c r="E386" s="1"/>
      <c r="F386" s="1"/>
    </row>
    <row r="387" spans="1:6" ht="14.25" customHeight="1" x14ac:dyDescent="0.45">
      <c r="A387" s="1"/>
      <c r="B387" s="1"/>
      <c r="C387" s="1"/>
      <c r="D387" s="1"/>
      <c r="E387" s="1"/>
      <c r="F387" s="1"/>
    </row>
    <row r="388" spans="1:6" ht="14.25" customHeight="1" x14ac:dyDescent="0.45">
      <c r="A388" s="1"/>
      <c r="B388" s="1"/>
      <c r="C388" s="1"/>
      <c r="D388" s="1"/>
      <c r="E388" s="1"/>
      <c r="F388" s="1"/>
    </row>
    <row r="389" spans="1:6" ht="14.25" customHeight="1" x14ac:dyDescent="0.45">
      <c r="A389" s="1"/>
      <c r="B389" s="1"/>
      <c r="C389" s="1"/>
      <c r="D389" s="1"/>
      <c r="E389" s="1"/>
      <c r="F389" s="1"/>
    </row>
    <row r="390" spans="1:6" ht="14.25" customHeight="1" x14ac:dyDescent="0.45">
      <c r="A390" s="1"/>
      <c r="B390" s="1"/>
      <c r="C390" s="1"/>
      <c r="D390" s="1"/>
      <c r="E390" s="1"/>
      <c r="F390" s="1"/>
    </row>
    <row r="391" spans="1:6" ht="14.25" customHeight="1" x14ac:dyDescent="0.45">
      <c r="A391" s="1"/>
      <c r="B391" s="1"/>
      <c r="C391" s="1"/>
      <c r="D391" s="1"/>
      <c r="E391" s="1"/>
      <c r="F391" s="1"/>
    </row>
    <row r="392" spans="1:6" ht="14.25" customHeight="1" x14ac:dyDescent="0.45">
      <c r="A392" s="1"/>
      <c r="B392" s="1"/>
      <c r="C392" s="1"/>
      <c r="D392" s="1"/>
      <c r="E392" s="1"/>
      <c r="F392" s="1"/>
    </row>
    <row r="393" spans="1:6" ht="14.25" customHeight="1" x14ac:dyDescent="0.45">
      <c r="A393" s="1"/>
      <c r="B393" s="1"/>
      <c r="C393" s="1"/>
      <c r="D393" s="1"/>
      <c r="E393" s="1"/>
      <c r="F393" s="1"/>
    </row>
    <row r="394" spans="1:6" ht="14.25" customHeight="1" x14ac:dyDescent="0.45">
      <c r="A394" s="1"/>
      <c r="B394" s="1"/>
      <c r="C394" s="1"/>
      <c r="D394" s="1"/>
      <c r="E394" s="1"/>
      <c r="F394" s="1"/>
    </row>
    <row r="395" spans="1:6" ht="14.25" customHeight="1" x14ac:dyDescent="0.45">
      <c r="A395" s="1"/>
      <c r="B395" s="1"/>
      <c r="C395" s="1"/>
      <c r="D395" s="1"/>
      <c r="E395" s="1"/>
      <c r="F395" s="1"/>
    </row>
    <row r="396" spans="1:6" ht="14.25" customHeight="1" x14ac:dyDescent="0.45">
      <c r="A396" s="1"/>
      <c r="B396" s="1"/>
      <c r="C396" s="1"/>
      <c r="D396" s="1"/>
      <c r="E396" s="1"/>
      <c r="F396" s="1"/>
    </row>
    <row r="397" spans="1:6" ht="14.25" customHeight="1" x14ac:dyDescent="0.45">
      <c r="A397" s="1"/>
      <c r="B397" s="1"/>
      <c r="C397" s="1"/>
      <c r="D397" s="1"/>
      <c r="E397" s="1"/>
      <c r="F397" s="1"/>
    </row>
    <row r="398" spans="1:6" ht="14.25" customHeight="1" x14ac:dyDescent="0.45">
      <c r="A398" s="1"/>
      <c r="B398" s="1"/>
      <c r="C398" s="1"/>
      <c r="D398" s="1"/>
      <c r="E398" s="1"/>
      <c r="F398" s="1"/>
    </row>
    <row r="399" spans="1:6" ht="14.25" customHeight="1" x14ac:dyDescent="0.45">
      <c r="A399" s="1"/>
      <c r="B399" s="1"/>
      <c r="C399" s="1"/>
      <c r="D399" s="1"/>
      <c r="E399" s="1"/>
      <c r="F399" s="1"/>
    </row>
    <row r="400" spans="1:6" ht="14.25" customHeight="1" x14ac:dyDescent="0.45">
      <c r="A400" s="1"/>
      <c r="B400" s="1"/>
      <c r="C400" s="1"/>
      <c r="D400" s="1"/>
      <c r="E400" s="1"/>
      <c r="F400" s="1"/>
    </row>
    <row r="401" spans="1:6" ht="14.25" customHeight="1" x14ac:dyDescent="0.45">
      <c r="A401" s="1"/>
      <c r="B401" s="1"/>
      <c r="C401" s="1"/>
      <c r="D401" s="1"/>
      <c r="E401" s="1"/>
      <c r="F401" s="1"/>
    </row>
    <row r="402" spans="1:6" ht="14.25" customHeight="1" x14ac:dyDescent="0.45">
      <c r="A402" s="1"/>
      <c r="B402" s="1"/>
      <c r="C402" s="1"/>
      <c r="D402" s="1"/>
      <c r="E402" s="1"/>
      <c r="F402" s="1"/>
    </row>
    <row r="403" spans="1:6" ht="14.25" customHeight="1" x14ac:dyDescent="0.45">
      <c r="A403" s="1"/>
      <c r="B403" s="1"/>
      <c r="C403" s="1"/>
      <c r="D403" s="1"/>
      <c r="E403" s="1"/>
      <c r="F403" s="1"/>
    </row>
    <row r="404" spans="1:6" ht="14.25" customHeight="1" x14ac:dyDescent="0.45">
      <c r="A404" s="1"/>
      <c r="B404" s="1"/>
      <c r="C404" s="1"/>
      <c r="D404" s="1"/>
      <c r="E404" s="1"/>
      <c r="F404" s="1"/>
    </row>
    <row r="405" spans="1:6" ht="14.25" customHeight="1" x14ac:dyDescent="0.45">
      <c r="A405" s="1"/>
      <c r="B405" s="1"/>
      <c r="C405" s="1"/>
      <c r="D405" s="1"/>
      <c r="E405" s="1"/>
      <c r="F405" s="1"/>
    </row>
    <row r="406" spans="1:6" ht="14.25" customHeight="1" x14ac:dyDescent="0.45">
      <c r="A406" s="1"/>
      <c r="B406" s="1"/>
      <c r="C406" s="1"/>
      <c r="D406" s="1"/>
      <c r="E406" s="1"/>
      <c r="F406" s="1"/>
    </row>
    <row r="407" spans="1:6" ht="14.25" customHeight="1" x14ac:dyDescent="0.45">
      <c r="A407" s="1"/>
      <c r="B407" s="1"/>
      <c r="C407" s="1"/>
      <c r="D407" s="1"/>
      <c r="E407" s="1"/>
      <c r="F407" s="1"/>
    </row>
    <row r="408" spans="1:6" ht="14.25" customHeight="1" x14ac:dyDescent="0.45">
      <c r="A408" s="1"/>
      <c r="B408" s="1"/>
      <c r="C408" s="1"/>
      <c r="D408" s="1"/>
      <c r="E408" s="1"/>
      <c r="F408" s="1"/>
    </row>
    <row r="409" spans="1:6" ht="14.25" customHeight="1" x14ac:dyDescent="0.45">
      <c r="A409" s="1"/>
      <c r="B409" s="1"/>
      <c r="C409" s="1"/>
      <c r="D409" s="1"/>
      <c r="E409" s="1"/>
      <c r="F409" s="1"/>
    </row>
    <row r="410" spans="1:6" ht="14.25" customHeight="1" x14ac:dyDescent="0.45">
      <c r="A410" s="1"/>
      <c r="B410" s="1"/>
      <c r="C410" s="1"/>
      <c r="D410" s="1"/>
      <c r="E410" s="1"/>
      <c r="F410" s="1"/>
    </row>
    <row r="411" spans="1:6" ht="14.25" customHeight="1" x14ac:dyDescent="0.45">
      <c r="A411" s="1"/>
      <c r="B411" s="1"/>
      <c r="C411" s="1"/>
      <c r="D411" s="1"/>
      <c r="E411" s="1"/>
      <c r="F411" s="1"/>
    </row>
    <row r="412" spans="1:6" ht="14.25" customHeight="1" x14ac:dyDescent="0.45">
      <c r="A412" s="1"/>
      <c r="B412" s="1"/>
      <c r="C412" s="1"/>
      <c r="D412" s="1"/>
      <c r="E412" s="1"/>
      <c r="F412" s="1"/>
    </row>
    <row r="413" spans="1:6" ht="14.25" customHeight="1" x14ac:dyDescent="0.45">
      <c r="A413" s="1"/>
      <c r="B413" s="1"/>
      <c r="C413" s="1"/>
      <c r="D413" s="1"/>
      <c r="E413" s="1"/>
      <c r="F413" s="1"/>
    </row>
    <row r="414" spans="1:6" ht="14.25" customHeight="1" x14ac:dyDescent="0.45">
      <c r="A414" s="1"/>
      <c r="B414" s="1"/>
      <c r="C414" s="1"/>
      <c r="D414" s="1"/>
      <c r="E414" s="1"/>
      <c r="F414" s="1"/>
    </row>
    <row r="415" spans="1:6" ht="14.25" customHeight="1" x14ac:dyDescent="0.45">
      <c r="A415" s="1"/>
      <c r="B415" s="1"/>
      <c r="C415" s="1"/>
      <c r="D415" s="1"/>
      <c r="E415" s="1"/>
      <c r="F415" s="1"/>
    </row>
    <row r="416" spans="1:6" ht="14.25" customHeight="1" x14ac:dyDescent="0.45">
      <c r="A416" s="1"/>
      <c r="B416" s="1"/>
      <c r="C416" s="1"/>
      <c r="D416" s="1"/>
      <c r="E416" s="1"/>
      <c r="F416" s="1"/>
    </row>
    <row r="417" spans="1:6" ht="14.25" customHeight="1" x14ac:dyDescent="0.45">
      <c r="A417" s="1"/>
      <c r="B417" s="1"/>
      <c r="C417" s="1"/>
      <c r="D417" s="1"/>
      <c r="E417" s="1"/>
      <c r="F417" s="1"/>
    </row>
    <row r="418" spans="1:6" ht="14.25" customHeight="1" x14ac:dyDescent="0.45">
      <c r="A418" s="1"/>
      <c r="B418" s="1"/>
      <c r="C418" s="1"/>
      <c r="D418" s="1"/>
      <c r="E418" s="1"/>
      <c r="F418" s="1"/>
    </row>
    <row r="419" spans="1:6" ht="14.25" customHeight="1" x14ac:dyDescent="0.45">
      <c r="A419" s="1"/>
      <c r="B419" s="1"/>
      <c r="C419" s="1"/>
      <c r="D419" s="1"/>
      <c r="E419" s="1"/>
      <c r="F419" s="1"/>
    </row>
    <row r="420" spans="1:6" ht="14.25" customHeight="1" x14ac:dyDescent="0.45">
      <c r="A420" s="1"/>
      <c r="B420" s="1"/>
      <c r="C420" s="1"/>
      <c r="D420" s="1"/>
      <c r="E420" s="1"/>
      <c r="F420" s="1"/>
    </row>
    <row r="421" spans="1:6" ht="14.25" customHeight="1" x14ac:dyDescent="0.45">
      <c r="A421" s="1"/>
      <c r="B421" s="1"/>
      <c r="C421" s="1"/>
      <c r="D421" s="1"/>
      <c r="E421" s="1"/>
      <c r="F421" s="1"/>
    </row>
    <row r="422" spans="1:6" ht="14.25" customHeight="1" x14ac:dyDescent="0.45">
      <c r="A422" s="1"/>
      <c r="B422" s="1"/>
      <c r="C422" s="1"/>
      <c r="D422" s="1"/>
      <c r="E422" s="1"/>
      <c r="F422" s="1"/>
    </row>
    <row r="423" spans="1:6" ht="14.25" customHeight="1" x14ac:dyDescent="0.45">
      <c r="A423" s="1"/>
      <c r="B423" s="1"/>
      <c r="C423" s="1"/>
      <c r="D423" s="1"/>
      <c r="E423" s="1"/>
      <c r="F423" s="1"/>
    </row>
    <row r="424" spans="1:6" ht="14.25" customHeight="1" x14ac:dyDescent="0.45">
      <c r="A424" s="1"/>
      <c r="B424" s="1"/>
      <c r="C424" s="1"/>
      <c r="D424" s="1"/>
      <c r="E424" s="1"/>
      <c r="F424" s="1"/>
    </row>
    <row r="425" spans="1:6" ht="14.25" customHeight="1" x14ac:dyDescent="0.45">
      <c r="A425" s="1"/>
      <c r="B425" s="1"/>
      <c r="C425" s="1"/>
      <c r="D425" s="1"/>
      <c r="E425" s="1"/>
      <c r="F425" s="1"/>
    </row>
    <row r="426" spans="1:6" ht="14.25" customHeight="1" x14ac:dyDescent="0.45">
      <c r="A426" s="1"/>
      <c r="B426" s="1"/>
      <c r="C426" s="1"/>
      <c r="D426" s="1"/>
      <c r="E426" s="1"/>
      <c r="F426" s="1"/>
    </row>
    <row r="427" spans="1:6" ht="14.25" customHeight="1" x14ac:dyDescent="0.45">
      <c r="A427" s="1"/>
      <c r="B427" s="1"/>
      <c r="C427" s="1"/>
      <c r="D427" s="1"/>
      <c r="E427" s="1"/>
      <c r="F427" s="1"/>
    </row>
    <row r="428" spans="1:6" ht="14.25" customHeight="1" x14ac:dyDescent="0.45">
      <c r="A428" s="1"/>
      <c r="B428" s="1"/>
      <c r="C428" s="1"/>
      <c r="D428" s="1"/>
      <c r="E428" s="1"/>
      <c r="F428" s="1"/>
    </row>
    <row r="429" spans="1:6" ht="14.25" customHeight="1" x14ac:dyDescent="0.45">
      <c r="A429" s="1"/>
      <c r="B429" s="1"/>
      <c r="C429" s="1"/>
      <c r="D429" s="1"/>
      <c r="E429" s="1"/>
      <c r="F429" s="1"/>
    </row>
    <row r="430" spans="1:6" ht="14.25" customHeight="1" x14ac:dyDescent="0.45">
      <c r="A430" s="1"/>
      <c r="B430" s="1"/>
      <c r="C430" s="1"/>
      <c r="D430" s="1"/>
      <c r="E430" s="1"/>
      <c r="F430" s="1"/>
    </row>
    <row r="431" spans="1:6" ht="14.25" customHeight="1" x14ac:dyDescent="0.45">
      <c r="A431" s="1"/>
      <c r="B431" s="1"/>
      <c r="C431" s="1"/>
      <c r="D431" s="1"/>
      <c r="E431" s="1"/>
      <c r="F431" s="1"/>
    </row>
    <row r="432" spans="1:6" ht="14.25" customHeight="1" x14ac:dyDescent="0.45">
      <c r="A432" s="1"/>
      <c r="B432" s="1"/>
      <c r="C432" s="1"/>
      <c r="D432" s="1"/>
      <c r="E432" s="1"/>
      <c r="F432" s="1"/>
    </row>
    <row r="433" spans="1:6" ht="14.25" customHeight="1" x14ac:dyDescent="0.45">
      <c r="A433" s="1"/>
      <c r="B433" s="1"/>
      <c r="C433" s="1"/>
      <c r="D433" s="1"/>
      <c r="E433" s="1"/>
      <c r="F433" s="1"/>
    </row>
    <row r="434" spans="1:6" ht="14.25" customHeight="1" x14ac:dyDescent="0.45">
      <c r="A434" s="1"/>
      <c r="B434" s="1"/>
      <c r="C434" s="1"/>
      <c r="D434" s="1"/>
      <c r="E434" s="1"/>
      <c r="F434" s="1"/>
    </row>
    <row r="435" spans="1:6" ht="14.25" customHeight="1" x14ac:dyDescent="0.45">
      <c r="A435" s="1"/>
      <c r="B435" s="1"/>
      <c r="C435" s="1"/>
      <c r="D435" s="1"/>
      <c r="E435" s="1"/>
      <c r="F435" s="1"/>
    </row>
    <row r="436" spans="1:6" ht="14.25" customHeight="1" x14ac:dyDescent="0.45">
      <c r="A436" s="1"/>
      <c r="B436" s="1"/>
      <c r="C436" s="1"/>
      <c r="D436" s="1"/>
      <c r="E436" s="1"/>
      <c r="F436" s="1"/>
    </row>
    <row r="437" spans="1:6" ht="14.25" customHeight="1" x14ac:dyDescent="0.45">
      <c r="A437" s="1"/>
      <c r="B437" s="1"/>
      <c r="C437" s="1"/>
      <c r="D437" s="1"/>
      <c r="E437" s="1"/>
      <c r="F437" s="1"/>
    </row>
    <row r="438" spans="1:6" ht="14.25" customHeight="1" x14ac:dyDescent="0.45">
      <c r="A438" s="1"/>
      <c r="B438" s="1"/>
      <c r="C438" s="1"/>
      <c r="D438" s="1"/>
      <c r="E438" s="1"/>
      <c r="F438" s="1"/>
    </row>
    <row r="439" spans="1:6" ht="14.25" customHeight="1" x14ac:dyDescent="0.45">
      <c r="A439" s="1"/>
      <c r="B439" s="1"/>
      <c r="C439" s="1"/>
      <c r="D439" s="1"/>
      <c r="E439" s="1"/>
      <c r="F439" s="1"/>
    </row>
    <row r="440" spans="1:6" ht="14.25" customHeight="1" x14ac:dyDescent="0.45">
      <c r="A440" s="1"/>
      <c r="B440" s="1"/>
      <c r="C440" s="1"/>
      <c r="D440" s="1"/>
      <c r="E440" s="1"/>
      <c r="F440" s="1"/>
    </row>
    <row r="441" spans="1:6" ht="14.25" customHeight="1" x14ac:dyDescent="0.45">
      <c r="A441" s="1"/>
      <c r="B441" s="1"/>
      <c r="C441" s="1"/>
      <c r="D441" s="1"/>
      <c r="E441" s="1"/>
      <c r="F441" s="1"/>
    </row>
    <row r="442" spans="1:6" ht="14.25" customHeight="1" x14ac:dyDescent="0.45">
      <c r="A442" s="1"/>
      <c r="B442" s="1"/>
      <c r="C442" s="1"/>
      <c r="D442" s="1"/>
      <c r="E442" s="1"/>
      <c r="F442" s="1"/>
    </row>
    <row r="443" spans="1:6" ht="14.25" customHeight="1" x14ac:dyDescent="0.45">
      <c r="A443" s="1"/>
      <c r="B443" s="1"/>
      <c r="C443" s="1"/>
      <c r="D443" s="1"/>
      <c r="E443" s="1"/>
      <c r="F443" s="1"/>
    </row>
    <row r="444" spans="1:6" ht="14.25" customHeight="1" x14ac:dyDescent="0.45">
      <c r="A444" s="1"/>
      <c r="B444" s="1"/>
      <c r="C444" s="1"/>
      <c r="D444" s="1"/>
      <c r="E444" s="1"/>
      <c r="F444" s="1"/>
    </row>
    <row r="445" spans="1:6" ht="14.25" customHeight="1" x14ac:dyDescent="0.45">
      <c r="A445" s="1"/>
      <c r="B445" s="1"/>
      <c r="C445" s="1"/>
      <c r="D445" s="1"/>
      <c r="E445" s="1"/>
      <c r="F445" s="1"/>
    </row>
    <row r="446" spans="1:6" ht="14.25" customHeight="1" x14ac:dyDescent="0.45">
      <c r="A446" s="1"/>
      <c r="B446" s="1"/>
      <c r="C446" s="1"/>
      <c r="D446" s="1"/>
      <c r="E446" s="1"/>
      <c r="F446" s="1"/>
    </row>
    <row r="447" spans="1:6" ht="14.25" customHeight="1" x14ac:dyDescent="0.45">
      <c r="A447" s="1"/>
      <c r="B447" s="1"/>
      <c r="C447" s="1"/>
      <c r="D447" s="1"/>
      <c r="E447" s="1"/>
      <c r="F447" s="1"/>
    </row>
    <row r="448" spans="1:6" ht="14.25" customHeight="1" x14ac:dyDescent="0.45">
      <c r="A448" s="1"/>
      <c r="B448" s="1"/>
      <c r="C448" s="1"/>
      <c r="D448" s="1"/>
      <c r="E448" s="1"/>
      <c r="F448" s="1"/>
    </row>
    <row r="449" spans="1:6" ht="14.25" customHeight="1" x14ac:dyDescent="0.45">
      <c r="A449" s="1"/>
      <c r="B449" s="1"/>
      <c r="C449" s="1"/>
      <c r="D449" s="1"/>
      <c r="E449" s="1"/>
      <c r="F449" s="1"/>
    </row>
    <row r="450" spans="1:6" ht="14.25" customHeight="1" x14ac:dyDescent="0.45">
      <c r="A450" s="1"/>
      <c r="B450" s="1"/>
      <c r="C450" s="1"/>
      <c r="D450" s="1"/>
      <c r="E450" s="1"/>
      <c r="F450" s="1"/>
    </row>
    <row r="451" spans="1:6" ht="14.25" customHeight="1" x14ac:dyDescent="0.45">
      <c r="A451" s="1"/>
      <c r="B451" s="1"/>
      <c r="C451" s="1"/>
      <c r="D451" s="1"/>
      <c r="E451" s="1"/>
      <c r="F451" s="1"/>
    </row>
    <row r="452" spans="1:6" ht="14.25" customHeight="1" x14ac:dyDescent="0.45">
      <c r="A452" s="1"/>
      <c r="B452" s="1"/>
      <c r="C452" s="1"/>
      <c r="D452" s="1"/>
      <c r="E452" s="1"/>
      <c r="F452" s="1"/>
    </row>
    <row r="453" spans="1:6" ht="14.25" customHeight="1" x14ac:dyDescent="0.45">
      <c r="A453" s="1"/>
      <c r="B453" s="1"/>
      <c r="C453" s="1"/>
      <c r="D453" s="1"/>
      <c r="E453" s="1"/>
      <c r="F453" s="1"/>
    </row>
    <row r="454" spans="1:6" ht="14.25" customHeight="1" x14ac:dyDescent="0.45">
      <c r="A454" s="1"/>
      <c r="B454" s="1"/>
      <c r="C454" s="1"/>
      <c r="D454" s="1"/>
      <c r="E454" s="1"/>
      <c r="F454" s="1"/>
    </row>
    <row r="455" spans="1:6" ht="14.25" customHeight="1" x14ac:dyDescent="0.45">
      <c r="A455" s="1"/>
      <c r="B455" s="1"/>
      <c r="C455" s="1"/>
      <c r="D455" s="1"/>
      <c r="E455" s="1"/>
      <c r="F455" s="1"/>
    </row>
    <row r="456" spans="1:6" ht="14.25" customHeight="1" x14ac:dyDescent="0.45">
      <c r="A456" s="1"/>
      <c r="B456" s="1"/>
      <c r="C456" s="1"/>
      <c r="D456" s="1"/>
      <c r="E456" s="1"/>
      <c r="F456" s="1"/>
    </row>
    <row r="457" spans="1:6" ht="14.25" customHeight="1" x14ac:dyDescent="0.45">
      <c r="A457" s="1"/>
      <c r="B457" s="1"/>
      <c r="C457" s="1"/>
      <c r="D457" s="1"/>
      <c r="E457" s="1"/>
      <c r="F457" s="1"/>
    </row>
    <row r="458" spans="1:6" ht="14.25" customHeight="1" x14ac:dyDescent="0.45">
      <c r="A458" s="1"/>
      <c r="B458" s="1"/>
      <c r="C458" s="1"/>
      <c r="D458" s="1"/>
      <c r="E458" s="1"/>
      <c r="F458" s="1"/>
    </row>
    <row r="459" spans="1:6" ht="14.25" customHeight="1" x14ac:dyDescent="0.45">
      <c r="A459" s="1"/>
      <c r="B459" s="1"/>
      <c r="C459" s="1"/>
      <c r="D459" s="1"/>
      <c r="E459" s="1"/>
      <c r="F459" s="1"/>
    </row>
    <row r="460" spans="1:6" ht="14.25" customHeight="1" x14ac:dyDescent="0.45">
      <c r="A460" s="1"/>
      <c r="B460" s="1"/>
      <c r="C460" s="1"/>
      <c r="D460" s="1"/>
      <c r="E460" s="1"/>
      <c r="F460" s="1"/>
    </row>
    <row r="461" spans="1:6" ht="14.25" customHeight="1" x14ac:dyDescent="0.45">
      <c r="A461" s="1"/>
      <c r="B461" s="1"/>
      <c r="C461" s="1"/>
      <c r="D461" s="1"/>
      <c r="E461" s="1"/>
      <c r="F461" s="1"/>
    </row>
    <row r="462" spans="1:6" ht="14.25" customHeight="1" x14ac:dyDescent="0.45">
      <c r="A462" s="1"/>
      <c r="B462" s="1"/>
      <c r="C462" s="1"/>
      <c r="D462" s="1"/>
      <c r="E462" s="1"/>
      <c r="F462" s="1"/>
    </row>
    <row r="463" spans="1:6" ht="14.25" customHeight="1" x14ac:dyDescent="0.45">
      <c r="A463" s="1"/>
      <c r="B463" s="1"/>
      <c r="C463" s="1"/>
      <c r="D463" s="1"/>
      <c r="E463" s="1"/>
      <c r="F463" s="1"/>
    </row>
    <row r="464" spans="1:6" ht="14.25" customHeight="1" x14ac:dyDescent="0.45">
      <c r="A464" s="1"/>
      <c r="B464" s="1"/>
      <c r="C464" s="1"/>
      <c r="D464" s="1"/>
      <c r="E464" s="1"/>
      <c r="F464" s="1"/>
    </row>
    <row r="465" spans="1:6" ht="14.25" customHeight="1" x14ac:dyDescent="0.45">
      <c r="A465" s="1"/>
      <c r="B465" s="1"/>
      <c r="C465" s="1"/>
      <c r="D465" s="1"/>
      <c r="E465" s="1"/>
      <c r="F465" s="1"/>
    </row>
    <row r="466" spans="1:6" ht="14.25" customHeight="1" x14ac:dyDescent="0.45">
      <c r="A466" s="1"/>
      <c r="B466" s="1"/>
      <c r="C466" s="1"/>
      <c r="D466" s="1"/>
      <c r="E466" s="1"/>
      <c r="F466" s="1"/>
    </row>
    <row r="467" spans="1:6" ht="14.25" customHeight="1" x14ac:dyDescent="0.45">
      <c r="A467" s="1"/>
      <c r="B467" s="1"/>
      <c r="C467" s="1"/>
      <c r="D467" s="1"/>
      <c r="E467" s="1"/>
      <c r="F467" s="1"/>
    </row>
    <row r="468" spans="1:6" ht="14.25" customHeight="1" x14ac:dyDescent="0.45">
      <c r="A468" s="1"/>
      <c r="B468" s="1"/>
      <c r="C468" s="1"/>
      <c r="D468" s="1"/>
      <c r="E468" s="1"/>
      <c r="F468" s="1"/>
    </row>
    <row r="469" spans="1:6" ht="14.25" customHeight="1" x14ac:dyDescent="0.45">
      <c r="A469" s="1"/>
      <c r="B469" s="1"/>
      <c r="C469" s="1"/>
      <c r="D469" s="1"/>
      <c r="E469" s="1"/>
      <c r="F469" s="1"/>
    </row>
    <row r="470" spans="1:6" ht="14.25" customHeight="1" x14ac:dyDescent="0.45">
      <c r="A470" s="1"/>
      <c r="B470" s="1"/>
      <c r="C470" s="1"/>
      <c r="D470" s="1"/>
      <c r="E470" s="1"/>
      <c r="F470" s="1"/>
    </row>
    <row r="471" spans="1:6" ht="14.25" customHeight="1" x14ac:dyDescent="0.45">
      <c r="A471" s="1"/>
      <c r="B471" s="1"/>
      <c r="C471" s="1"/>
      <c r="D471" s="1"/>
      <c r="E471" s="1"/>
      <c r="F471" s="1"/>
    </row>
    <row r="472" spans="1:6" ht="14.25" customHeight="1" x14ac:dyDescent="0.45">
      <c r="A472" s="1"/>
      <c r="B472" s="1"/>
      <c r="C472" s="1"/>
      <c r="D472" s="1"/>
      <c r="E472" s="1"/>
      <c r="F472" s="1"/>
    </row>
    <row r="473" spans="1:6" ht="14.25" customHeight="1" x14ac:dyDescent="0.45">
      <c r="A473" s="1"/>
      <c r="B473" s="1"/>
      <c r="C473" s="1"/>
      <c r="D473" s="1"/>
      <c r="E473" s="1"/>
      <c r="F473" s="1"/>
    </row>
    <row r="474" spans="1:6" ht="14.25" customHeight="1" x14ac:dyDescent="0.45">
      <c r="A474" s="1"/>
      <c r="B474" s="1"/>
      <c r="C474" s="1"/>
      <c r="D474" s="1"/>
      <c r="E474" s="1"/>
      <c r="F474" s="1"/>
    </row>
    <row r="475" spans="1:6" ht="14.25" customHeight="1" x14ac:dyDescent="0.45">
      <c r="A475" s="1"/>
      <c r="B475" s="1"/>
      <c r="C475" s="1"/>
      <c r="D475" s="1"/>
      <c r="E475" s="1"/>
      <c r="F475" s="1"/>
    </row>
    <row r="476" spans="1:6" ht="14.25" customHeight="1" x14ac:dyDescent="0.45">
      <c r="A476" s="1"/>
      <c r="B476" s="1"/>
      <c r="C476" s="1"/>
      <c r="D476" s="1"/>
      <c r="E476" s="1"/>
      <c r="F476" s="1"/>
    </row>
    <row r="477" spans="1:6" ht="14.25" customHeight="1" x14ac:dyDescent="0.45">
      <c r="A477" s="1"/>
      <c r="B477" s="1"/>
      <c r="C477" s="1"/>
      <c r="D477" s="1"/>
      <c r="E477" s="1"/>
      <c r="F477" s="1"/>
    </row>
    <row r="478" spans="1:6" ht="14.25" customHeight="1" x14ac:dyDescent="0.45">
      <c r="A478" s="1"/>
      <c r="B478" s="1"/>
      <c r="C478" s="1"/>
      <c r="D478" s="1"/>
      <c r="E478" s="1"/>
      <c r="F478" s="1"/>
    </row>
    <row r="479" spans="1:6" ht="14.25" customHeight="1" x14ac:dyDescent="0.45">
      <c r="A479" s="1"/>
      <c r="B479" s="1"/>
      <c r="C479" s="1"/>
      <c r="D479" s="1"/>
      <c r="E479" s="1"/>
      <c r="F479" s="1"/>
    </row>
    <row r="480" spans="1:6" ht="14.25" customHeight="1" x14ac:dyDescent="0.45">
      <c r="A480" s="1"/>
      <c r="B480" s="1"/>
      <c r="C480" s="1"/>
      <c r="D480" s="1"/>
      <c r="E480" s="1"/>
      <c r="F480" s="1"/>
    </row>
    <row r="481" spans="1:6" ht="14.25" customHeight="1" x14ac:dyDescent="0.45">
      <c r="A481" s="1"/>
      <c r="B481" s="1"/>
      <c r="C481" s="1"/>
      <c r="D481" s="1"/>
      <c r="E481" s="1"/>
      <c r="F481" s="1"/>
    </row>
    <row r="482" spans="1:6" ht="14.25" customHeight="1" x14ac:dyDescent="0.45">
      <c r="A482" s="1"/>
      <c r="B482" s="1"/>
      <c r="C482" s="1"/>
      <c r="D482" s="1"/>
      <c r="E482" s="1"/>
      <c r="F482" s="1"/>
    </row>
    <row r="483" spans="1:6" ht="14.25" customHeight="1" x14ac:dyDescent="0.45">
      <c r="A483" s="1"/>
      <c r="B483" s="1"/>
      <c r="C483" s="1"/>
      <c r="D483" s="1"/>
      <c r="E483" s="1"/>
      <c r="F483" s="1"/>
    </row>
    <row r="484" spans="1:6" ht="14.25" customHeight="1" x14ac:dyDescent="0.45">
      <c r="A484" s="1"/>
      <c r="B484" s="1"/>
      <c r="C484" s="1"/>
      <c r="D484" s="1"/>
      <c r="E484" s="1"/>
      <c r="F484" s="1"/>
    </row>
    <row r="485" spans="1:6" ht="14.25" customHeight="1" x14ac:dyDescent="0.45">
      <c r="A485" s="1"/>
      <c r="B485" s="1"/>
      <c r="C485" s="1"/>
      <c r="D485" s="1"/>
      <c r="E485" s="1"/>
      <c r="F485" s="1"/>
    </row>
    <row r="486" spans="1:6" ht="14.25" customHeight="1" x14ac:dyDescent="0.45">
      <c r="A486" s="1"/>
      <c r="B486" s="1"/>
      <c r="C486" s="1"/>
      <c r="D486" s="1"/>
      <c r="E486" s="1"/>
      <c r="F486" s="1"/>
    </row>
    <row r="487" spans="1:6" ht="14.25" customHeight="1" x14ac:dyDescent="0.45">
      <c r="A487" s="1"/>
      <c r="B487" s="1"/>
      <c r="C487" s="1"/>
      <c r="D487" s="1"/>
      <c r="E487" s="1"/>
      <c r="F487" s="1"/>
    </row>
    <row r="488" spans="1:6" ht="14.25" customHeight="1" x14ac:dyDescent="0.45">
      <c r="A488" s="1"/>
      <c r="B488" s="1"/>
      <c r="C488" s="1"/>
      <c r="D488" s="1"/>
      <c r="E488" s="1"/>
      <c r="F488" s="1"/>
    </row>
    <row r="489" spans="1:6" ht="14.25" customHeight="1" x14ac:dyDescent="0.45">
      <c r="A489" s="1"/>
      <c r="B489" s="1"/>
      <c r="C489" s="1"/>
      <c r="D489" s="1"/>
      <c r="E489" s="1"/>
      <c r="F489" s="1"/>
    </row>
    <row r="490" spans="1:6" ht="14.25" customHeight="1" x14ac:dyDescent="0.45">
      <c r="A490" s="1"/>
      <c r="B490" s="1"/>
      <c r="C490" s="1"/>
      <c r="D490" s="1"/>
      <c r="E490" s="1"/>
      <c r="F490" s="1"/>
    </row>
    <row r="491" spans="1:6" ht="14.25" customHeight="1" x14ac:dyDescent="0.45">
      <c r="A491" s="1"/>
      <c r="B491" s="1"/>
      <c r="C491" s="1"/>
      <c r="D491" s="1"/>
      <c r="E491" s="1"/>
      <c r="F491" s="1"/>
    </row>
    <row r="492" spans="1:6" ht="14.25" customHeight="1" x14ac:dyDescent="0.45">
      <c r="A492" s="1"/>
      <c r="B492" s="1"/>
      <c r="C492" s="1"/>
      <c r="D492" s="1"/>
      <c r="E492" s="1"/>
      <c r="F492" s="1"/>
    </row>
    <row r="493" spans="1:6" ht="14.25" customHeight="1" x14ac:dyDescent="0.45">
      <c r="A493" s="1"/>
      <c r="B493" s="1"/>
      <c r="C493" s="1"/>
      <c r="D493" s="1"/>
      <c r="E493" s="1"/>
      <c r="F493" s="1"/>
    </row>
    <row r="494" spans="1:6" ht="14.25" customHeight="1" x14ac:dyDescent="0.45">
      <c r="A494" s="1"/>
      <c r="B494" s="1"/>
      <c r="C494" s="1"/>
      <c r="D494" s="1"/>
      <c r="E494" s="1"/>
      <c r="F494" s="1"/>
    </row>
    <row r="495" spans="1:6" ht="14.25" customHeight="1" x14ac:dyDescent="0.45">
      <c r="A495" s="1"/>
      <c r="B495" s="1"/>
      <c r="C495" s="1"/>
      <c r="D495" s="1"/>
      <c r="E495" s="1"/>
      <c r="F495" s="1"/>
    </row>
    <row r="496" spans="1:6" ht="14.25" customHeight="1" x14ac:dyDescent="0.45">
      <c r="A496" s="1"/>
      <c r="B496" s="1"/>
      <c r="C496" s="1"/>
      <c r="D496" s="1"/>
      <c r="E496" s="1"/>
      <c r="F496" s="1"/>
    </row>
    <row r="497" spans="1:6" ht="14.25" customHeight="1" x14ac:dyDescent="0.45">
      <c r="A497" s="1"/>
      <c r="B497" s="1"/>
      <c r="C497" s="1"/>
      <c r="D497" s="1"/>
      <c r="E497" s="1"/>
      <c r="F497" s="1"/>
    </row>
    <row r="498" spans="1:6" ht="14.25" customHeight="1" x14ac:dyDescent="0.45">
      <c r="A498" s="1"/>
      <c r="B498" s="1"/>
      <c r="C498" s="1"/>
      <c r="D498" s="1"/>
      <c r="E498" s="1"/>
      <c r="F498" s="1"/>
    </row>
    <row r="499" spans="1:6" ht="14.25" customHeight="1" x14ac:dyDescent="0.45">
      <c r="A499" s="1"/>
      <c r="B499" s="1"/>
      <c r="C499" s="1"/>
      <c r="D499" s="1"/>
      <c r="E499" s="1"/>
      <c r="F499" s="1"/>
    </row>
    <row r="500" spans="1:6" ht="14.25" customHeight="1" x14ac:dyDescent="0.45">
      <c r="A500" s="1"/>
      <c r="B500" s="1"/>
      <c r="C500" s="1"/>
      <c r="D500" s="1"/>
      <c r="E500" s="1"/>
      <c r="F500" s="1"/>
    </row>
    <row r="501" spans="1:6" ht="14.25" customHeight="1" x14ac:dyDescent="0.45">
      <c r="A501" s="1"/>
      <c r="B501" s="1"/>
      <c r="C501" s="1"/>
      <c r="D501" s="1"/>
      <c r="E501" s="1"/>
      <c r="F501" s="1"/>
    </row>
    <row r="502" spans="1:6" ht="14.25" customHeight="1" x14ac:dyDescent="0.45">
      <c r="A502" s="1"/>
      <c r="B502" s="1"/>
      <c r="C502" s="1"/>
      <c r="D502" s="1"/>
      <c r="E502" s="1"/>
      <c r="F502" s="1"/>
    </row>
    <row r="503" spans="1:6" ht="14.25" customHeight="1" x14ac:dyDescent="0.45">
      <c r="A503" s="1"/>
      <c r="B503" s="1"/>
      <c r="C503" s="1"/>
      <c r="D503" s="1"/>
      <c r="E503" s="1"/>
      <c r="F503" s="1"/>
    </row>
    <row r="504" spans="1:6" ht="14.25" customHeight="1" x14ac:dyDescent="0.45">
      <c r="A504" s="1"/>
      <c r="B504" s="1"/>
      <c r="C504" s="1"/>
      <c r="D504" s="1"/>
      <c r="E504" s="1"/>
      <c r="F504" s="1"/>
    </row>
    <row r="505" spans="1:6" ht="14.25" customHeight="1" x14ac:dyDescent="0.45">
      <c r="A505" s="1"/>
      <c r="B505" s="1"/>
      <c r="C505" s="1"/>
      <c r="D505" s="1"/>
      <c r="E505" s="1"/>
      <c r="F505" s="1"/>
    </row>
    <row r="506" spans="1:6" ht="14.25" customHeight="1" x14ac:dyDescent="0.45">
      <c r="A506" s="1"/>
      <c r="B506" s="1"/>
      <c r="C506" s="1"/>
      <c r="D506" s="1"/>
      <c r="E506" s="1"/>
      <c r="F506" s="1"/>
    </row>
    <row r="507" spans="1:6" ht="14.25" customHeight="1" x14ac:dyDescent="0.45">
      <c r="A507" s="1"/>
      <c r="B507" s="1"/>
      <c r="C507" s="1"/>
      <c r="D507" s="1"/>
      <c r="E507" s="1"/>
      <c r="F507" s="1"/>
    </row>
    <row r="508" spans="1:6" ht="14.25" customHeight="1" x14ac:dyDescent="0.45">
      <c r="A508" s="1"/>
      <c r="B508" s="1"/>
      <c r="C508" s="1"/>
      <c r="D508" s="1"/>
      <c r="E508" s="1"/>
      <c r="F508" s="1"/>
    </row>
    <row r="509" spans="1:6" ht="14.25" customHeight="1" x14ac:dyDescent="0.45">
      <c r="A509" s="1"/>
      <c r="B509" s="1"/>
      <c r="C509" s="1"/>
      <c r="D509" s="1"/>
      <c r="E509" s="1"/>
      <c r="F509" s="1"/>
    </row>
    <row r="510" spans="1:6" ht="14.25" customHeight="1" x14ac:dyDescent="0.45">
      <c r="A510" s="1"/>
      <c r="B510" s="1"/>
      <c r="C510" s="1"/>
      <c r="D510" s="1"/>
      <c r="E510" s="1"/>
      <c r="F510" s="1"/>
    </row>
    <row r="511" spans="1:6" ht="14.25" customHeight="1" x14ac:dyDescent="0.45">
      <c r="A511" s="1"/>
      <c r="B511" s="1"/>
      <c r="C511" s="1"/>
      <c r="D511" s="1"/>
      <c r="E511" s="1"/>
      <c r="F511" s="1"/>
    </row>
    <row r="512" spans="1:6" ht="14.25" customHeight="1" x14ac:dyDescent="0.45">
      <c r="A512" s="1"/>
      <c r="B512" s="1"/>
      <c r="C512" s="1"/>
      <c r="D512" s="1"/>
      <c r="E512" s="1"/>
      <c r="F512" s="1"/>
    </row>
    <row r="513" spans="1:6" ht="14.25" customHeight="1" x14ac:dyDescent="0.45">
      <c r="A513" s="1"/>
      <c r="B513" s="1"/>
      <c r="C513" s="1"/>
      <c r="D513" s="1"/>
      <c r="E513" s="1"/>
      <c r="F513" s="1"/>
    </row>
    <row r="514" spans="1:6" ht="14.25" customHeight="1" x14ac:dyDescent="0.45">
      <c r="A514" s="1"/>
      <c r="B514" s="1"/>
      <c r="C514" s="1"/>
      <c r="D514" s="1"/>
      <c r="E514" s="1"/>
      <c r="F514" s="1"/>
    </row>
    <row r="515" spans="1:6" ht="14.25" customHeight="1" x14ac:dyDescent="0.45">
      <c r="A515" s="1"/>
      <c r="B515" s="1"/>
      <c r="C515" s="1"/>
      <c r="D515" s="1"/>
      <c r="E515" s="1"/>
      <c r="F515" s="1"/>
    </row>
    <row r="516" spans="1:6" ht="14.25" customHeight="1" x14ac:dyDescent="0.45">
      <c r="A516" s="1"/>
      <c r="B516" s="1"/>
      <c r="C516" s="1"/>
      <c r="D516" s="1"/>
      <c r="E516" s="1"/>
      <c r="F516" s="1"/>
    </row>
    <row r="517" spans="1:6" ht="14.25" customHeight="1" x14ac:dyDescent="0.45">
      <c r="A517" s="1"/>
      <c r="B517" s="1"/>
      <c r="C517" s="1"/>
      <c r="D517" s="1"/>
      <c r="E517" s="1"/>
      <c r="F517" s="1"/>
    </row>
    <row r="518" spans="1:6" ht="14.25" customHeight="1" x14ac:dyDescent="0.45">
      <c r="A518" s="1"/>
      <c r="B518" s="1"/>
      <c r="C518" s="1"/>
      <c r="D518" s="1"/>
      <c r="E518" s="1"/>
      <c r="F518" s="1"/>
    </row>
    <row r="519" spans="1:6" ht="14.25" customHeight="1" x14ac:dyDescent="0.45">
      <c r="A519" s="1"/>
      <c r="B519" s="1"/>
      <c r="C519" s="1"/>
      <c r="D519" s="1"/>
      <c r="E519" s="1"/>
      <c r="F519" s="1"/>
    </row>
    <row r="520" spans="1:6" ht="14.25" customHeight="1" x14ac:dyDescent="0.45">
      <c r="A520" s="1"/>
      <c r="B520" s="1"/>
      <c r="C520" s="1"/>
      <c r="D520" s="1"/>
      <c r="E520" s="1"/>
      <c r="F520" s="1"/>
    </row>
    <row r="521" spans="1:6" ht="14.25" customHeight="1" x14ac:dyDescent="0.45">
      <c r="A521" s="1"/>
      <c r="B521" s="1"/>
      <c r="C521" s="1"/>
      <c r="D521" s="1"/>
      <c r="E521" s="1"/>
      <c r="F521" s="1"/>
    </row>
    <row r="522" spans="1:6" ht="14.25" customHeight="1" x14ac:dyDescent="0.45">
      <c r="A522" s="1"/>
      <c r="B522" s="1"/>
      <c r="C522" s="1"/>
      <c r="D522" s="1"/>
      <c r="E522" s="1"/>
      <c r="F522" s="1"/>
    </row>
    <row r="523" spans="1:6" ht="14.25" customHeight="1" x14ac:dyDescent="0.45">
      <c r="A523" s="1"/>
      <c r="B523" s="1"/>
      <c r="C523" s="1"/>
      <c r="D523" s="1"/>
      <c r="E523" s="1"/>
      <c r="F523" s="1"/>
    </row>
    <row r="524" spans="1:6" ht="14.25" customHeight="1" x14ac:dyDescent="0.45">
      <c r="A524" s="1"/>
      <c r="B524" s="1"/>
      <c r="C524" s="1"/>
      <c r="D524" s="1"/>
      <c r="E524" s="1"/>
      <c r="F524" s="1"/>
    </row>
    <row r="525" spans="1:6" ht="14.25" customHeight="1" x14ac:dyDescent="0.45">
      <c r="A525" s="1"/>
      <c r="B525" s="1"/>
      <c r="C525" s="1"/>
      <c r="D525" s="1"/>
      <c r="E525" s="1"/>
      <c r="F525" s="1"/>
    </row>
    <row r="526" spans="1:6" ht="14.25" customHeight="1" x14ac:dyDescent="0.45">
      <c r="A526" s="1"/>
      <c r="B526" s="1"/>
      <c r="C526" s="1"/>
      <c r="D526" s="1"/>
      <c r="E526" s="1"/>
      <c r="F526" s="1"/>
    </row>
    <row r="527" spans="1:6" ht="14.25" customHeight="1" x14ac:dyDescent="0.45">
      <c r="A527" s="1"/>
      <c r="B527" s="1"/>
      <c r="C527" s="1"/>
      <c r="D527" s="1"/>
      <c r="E527" s="1"/>
      <c r="F527" s="1"/>
    </row>
    <row r="528" spans="1:6" ht="14.25" customHeight="1" x14ac:dyDescent="0.45">
      <c r="A528" s="1"/>
      <c r="B528" s="1"/>
      <c r="C528" s="1"/>
      <c r="D528" s="1"/>
      <c r="E528" s="1"/>
      <c r="F528" s="1"/>
    </row>
    <row r="529" spans="1:6" ht="14.25" customHeight="1" x14ac:dyDescent="0.45">
      <c r="A529" s="1"/>
      <c r="B529" s="1"/>
      <c r="C529" s="1"/>
      <c r="D529" s="1"/>
      <c r="E529" s="1"/>
      <c r="F529" s="1"/>
    </row>
    <row r="530" spans="1:6" ht="14.25" customHeight="1" x14ac:dyDescent="0.45">
      <c r="A530" s="1"/>
      <c r="B530" s="1"/>
      <c r="C530" s="1"/>
      <c r="D530" s="1"/>
      <c r="E530" s="1"/>
      <c r="F530" s="1"/>
    </row>
    <row r="531" spans="1:6" ht="14.25" customHeight="1" x14ac:dyDescent="0.45">
      <c r="A531" s="1"/>
      <c r="B531" s="1"/>
      <c r="C531" s="1"/>
      <c r="D531" s="1"/>
      <c r="E531" s="1"/>
      <c r="F531" s="1"/>
    </row>
    <row r="532" spans="1:6" ht="14.25" customHeight="1" x14ac:dyDescent="0.45">
      <c r="A532" s="1"/>
      <c r="B532" s="1"/>
      <c r="C532" s="1"/>
      <c r="D532" s="1"/>
      <c r="E532" s="1"/>
      <c r="F532" s="1"/>
    </row>
    <row r="533" spans="1:6" ht="14.25" customHeight="1" x14ac:dyDescent="0.45">
      <c r="A533" s="1"/>
      <c r="B533" s="1"/>
      <c r="C533" s="1"/>
      <c r="D533" s="1"/>
      <c r="E533" s="1"/>
      <c r="F533" s="1"/>
    </row>
    <row r="534" spans="1:6" ht="14.25" customHeight="1" x14ac:dyDescent="0.45">
      <c r="A534" s="1"/>
      <c r="B534" s="1"/>
      <c r="C534" s="1"/>
      <c r="D534" s="1"/>
      <c r="E534" s="1"/>
      <c r="F534" s="1"/>
    </row>
    <row r="535" spans="1:6" ht="14.25" customHeight="1" x14ac:dyDescent="0.45">
      <c r="A535" s="1"/>
      <c r="B535" s="1"/>
      <c r="C535" s="1"/>
      <c r="D535" s="1"/>
      <c r="E535" s="1"/>
      <c r="F535" s="1"/>
    </row>
    <row r="536" spans="1:6" ht="14.25" customHeight="1" x14ac:dyDescent="0.45">
      <c r="A536" s="1"/>
      <c r="B536" s="1"/>
      <c r="C536" s="1"/>
      <c r="D536" s="1"/>
      <c r="E536" s="1"/>
      <c r="F536" s="1"/>
    </row>
    <row r="537" spans="1:6" ht="14.25" customHeight="1" x14ac:dyDescent="0.45">
      <c r="A537" s="1"/>
      <c r="B537" s="1"/>
      <c r="C537" s="1"/>
      <c r="D537" s="1"/>
      <c r="E537" s="1"/>
      <c r="F537" s="1"/>
    </row>
    <row r="538" spans="1:6" ht="14.25" customHeight="1" x14ac:dyDescent="0.45">
      <c r="A538" s="1"/>
      <c r="B538" s="1"/>
      <c r="C538" s="1"/>
      <c r="D538" s="1"/>
      <c r="E538" s="1"/>
      <c r="F538" s="1"/>
    </row>
    <row r="539" spans="1:6" ht="14.25" customHeight="1" x14ac:dyDescent="0.45">
      <c r="A539" s="1"/>
      <c r="B539" s="1"/>
      <c r="C539" s="1"/>
      <c r="D539" s="1"/>
      <c r="E539" s="1"/>
      <c r="F539" s="1"/>
    </row>
    <row r="540" spans="1:6" ht="14.25" customHeight="1" x14ac:dyDescent="0.45">
      <c r="A540" s="1"/>
      <c r="B540" s="1"/>
      <c r="C540" s="1"/>
      <c r="D540" s="1"/>
      <c r="E540" s="1"/>
      <c r="F540" s="1"/>
    </row>
    <row r="541" spans="1:6" ht="14.25" customHeight="1" x14ac:dyDescent="0.45">
      <c r="A541" s="1"/>
      <c r="B541" s="1"/>
      <c r="C541" s="1"/>
      <c r="D541" s="1"/>
      <c r="E541" s="1"/>
      <c r="F541" s="1"/>
    </row>
    <row r="542" spans="1:6" ht="14.25" customHeight="1" x14ac:dyDescent="0.45">
      <c r="A542" s="1"/>
      <c r="B542" s="1"/>
      <c r="C542" s="1"/>
      <c r="D542" s="1"/>
      <c r="E542" s="1"/>
      <c r="F542" s="1"/>
    </row>
    <row r="543" spans="1:6" ht="14.25" customHeight="1" x14ac:dyDescent="0.45">
      <c r="A543" s="1"/>
      <c r="B543" s="1"/>
      <c r="C543" s="1"/>
      <c r="D543" s="1"/>
      <c r="E543" s="1"/>
      <c r="F543" s="1"/>
    </row>
    <row r="544" spans="1:6" ht="14.25" customHeight="1" x14ac:dyDescent="0.45">
      <c r="A544" s="1"/>
      <c r="B544" s="1"/>
      <c r="C544" s="1"/>
      <c r="D544" s="1"/>
      <c r="E544" s="1"/>
      <c r="F544" s="1"/>
    </row>
    <row r="545" spans="1:6" ht="14.25" customHeight="1" x14ac:dyDescent="0.45">
      <c r="A545" s="1"/>
      <c r="B545" s="1"/>
      <c r="C545" s="1"/>
      <c r="D545" s="1"/>
      <c r="E545" s="1"/>
      <c r="F545" s="1"/>
    </row>
    <row r="546" spans="1:6" ht="14.25" customHeight="1" x14ac:dyDescent="0.45">
      <c r="A546" s="1"/>
      <c r="B546" s="1"/>
      <c r="C546" s="1"/>
      <c r="D546" s="1"/>
      <c r="E546" s="1"/>
      <c r="F546" s="1"/>
    </row>
    <row r="547" spans="1:6" ht="14.25" customHeight="1" x14ac:dyDescent="0.45">
      <c r="A547" s="1"/>
      <c r="B547" s="1"/>
      <c r="C547" s="1"/>
      <c r="D547" s="1"/>
      <c r="E547" s="1"/>
      <c r="F547" s="1"/>
    </row>
    <row r="548" spans="1:6" ht="14.25" customHeight="1" x14ac:dyDescent="0.45">
      <c r="A548" s="1"/>
      <c r="B548" s="1"/>
      <c r="C548" s="1"/>
      <c r="D548" s="1"/>
      <c r="E548" s="1"/>
      <c r="F548" s="1"/>
    </row>
    <row r="549" spans="1:6" ht="14.25" customHeight="1" x14ac:dyDescent="0.45">
      <c r="A549" s="1"/>
      <c r="B549" s="1"/>
      <c r="C549" s="1"/>
      <c r="D549" s="1"/>
      <c r="E549" s="1"/>
      <c r="F549" s="1"/>
    </row>
    <row r="550" spans="1:6" ht="14.25" customHeight="1" x14ac:dyDescent="0.45">
      <c r="A550" s="1"/>
      <c r="B550" s="1"/>
      <c r="C550" s="1"/>
      <c r="D550" s="1"/>
      <c r="E550" s="1"/>
      <c r="F550" s="1"/>
    </row>
    <row r="551" spans="1:6" ht="14.25" customHeight="1" x14ac:dyDescent="0.45">
      <c r="A551" s="1"/>
      <c r="B551" s="1"/>
      <c r="C551" s="1"/>
      <c r="D551" s="1"/>
      <c r="E551" s="1"/>
      <c r="F551" s="1"/>
    </row>
    <row r="552" spans="1:6" ht="14.25" customHeight="1" x14ac:dyDescent="0.45">
      <c r="A552" s="1"/>
      <c r="B552" s="1"/>
      <c r="C552" s="1"/>
      <c r="D552" s="1"/>
      <c r="E552" s="1"/>
      <c r="F552" s="1"/>
    </row>
    <row r="553" spans="1:6" ht="14.25" customHeight="1" x14ac:dyDescent="0.45">
      <c r="A553" s="1"/>
      <c r="B553" s="1"/>
      <c r="C553" s="1"/>
      <c r="D553" s="1"/>
      <c r="E553" s="1"/>
      <c r="F553" s="1"/>
    </row>
    <row r="554" spans="1:6" ht="14.25" customHeight="1" x14ac:dyDescent="0.45">
      <c r="A554" s="1"/>
      <c r="B554" s="1"/>
      <c r="C554" s="1"/>
      <c r="D554" s="1"/>
      <c r="E554" s="1"/>
      <c r="F554" s="1"/>
    </row>
    <row r="555" spans="1:6" ht="14.25" customHeight="1" x14ac:dyDescent="0.45">
      <c r="A555" s="1"/>
      <c r="B555" s="1"/>
      <c r="C555" s="1"/>
      <c r="D555" s="1"/>
      <c r="E555" s="1"/>
      <c r="F555" s="1"/>
    </row>
    <row r="556" spans="1:6" ht="14.25" customHeight="1" x14ac:dyDescent="0.45">
      <c r="A556" s="1"/>
      <c r="B556" s="1"/>
      <c r="C556" s="1"/>
      <c r="D556" s="1"/>
      <c r="E556" s="1"/>
      <c r="F556" s="1"/>
    </row>
    <row r="557" spans="1:6" ht="14.25" customHeight="1" x14ac:dyDescent="0.45">
      <c r="A557" s="1"/>
      <c r="B557" s="1"/>
      <c r="C557" s="1"/>
      <c r="D557" s="1"/>
      <c r="E557" s="1"/>
      <c r="F557" s="1"/>
    </row>
    <row r="558" spans="1:6" ht="14.25" customHeight="1" x14ac:dyDescent="0.45">
      <c r="A558" s="1"/>
      <c r="B558" s="1"/>
      <c r="C558" s="1"/>
      <c r="D558" s="1"/>
      <c r="E558" s="1"/>
      <c r="F558" s="1"/>
    </row>
    <row r="559" spans="1:6" ht="14.25" customHeight="1" x14ac:dyDescent="0.45">
      <c r="A559" s="1"/>
      <c r="B559" s="1"/>
      <c r="C559" s="1"/>
      <c r="D559" s="1"/>
      <c r="E559" s="1"/>
      <c r="F559" s="1"/>
    </row>
    <row r="560" spans="1:6" ht="14.25" customHeight="1" x14ac:dyDescent="0.45">
      <c r="A560" s="1"/>
      <c r="B560" s="1"/>
      <c r="C560" s="1"/>
      <c r="D560" s="1"/>
      <c r="E560" s="1"/>
      <c r="F560" s="1"/>
    </row>
    <row r="561" spans="1:6" ht="14.25" customHeight="1" x14ac:dyDescent="0.45">
      <c r="A561" s="1"/>
      <c r="B561" s="1"/>
      <c r="C561" s="1"/>
      <c r="D561" s="1"/>
      <c r="E561" s="1"/>
      <c r="F561" s="1"/>
    </row>
    <row r="562" spans="1:6" ht="14.25" customHeight="1" x14ac:dyDescent="0.45">
      <c r="A562" s="1"/>
      <c r="B562" s="1"/>
      <c r="C562" s="1"/>
      <c r="D562" s="1"/>
      <c r="E562" s="1"/>
      <c r="F562" s="1"/>
    </row>
    <row r="563" spans="1:6" ht="14.25" customHeight="1" x14ac:dyDescent="0.45">
      <c r="A563" s="1"/>
      <c r="B563" s="1"/>
      <c r="C563" s="1"/>
      <c r="D563" s="1"/>
      <c r="E563" s="1"/>
      <c r="F563" s="1"/>
    </row>
    <row r="564" spans="1:6" ht="14.25" customHeight="1" x14ac:dyDescent="0.45">
      <c r="A564" s="1"/>
      <c r="B564" s="1"/>
      <c r="C564" s="1"/>
      <c r="D564" s="1"/>
      <c r="E564" s="1"/>
      <c r="F564" s="1"/>
    </row>
    <row r="565" spans="1:6" ht="14.25" customHeight="1" x14ac:dyDescent="0.45">
      <c r="A565" s="1"/>
      <c r="B565" s="1"/>
      <c r="C565" s="1"/>
      <c r="D565" s="1"/>
      <c r="E565" s="1"/>
      <c r="F565" s="1"/>
    </row>
    <row r="566" spans="1:6" ht="14.25" customHeight="1" x14ac:dyDescent="0.45">
      <c r="A566" s="1"/>
      <c r="B566" s="1"/>
      <c r="C566" s="1"/>
      <c r="D566" s="1"/>
      <c r="E566" s="1"/>
      <c r="F566" s="1"/>
    </row>
    <row r="567" spans="1:6" ht="14.25" customHeight="1" x14ac:dyDescent="0.45">
      <c r="A567" s="1"/>
      <c r="B567" s="1"/>
      <c r="C567" s="1"/>
      <c r="D567" s="1"/>
      <c r="E567" s="1"/>
      <c r="F567" s="1"/>
    </row>
    <row r="568" spans="1:6" ht="14.25" customHeight="1" x14ac:dyDescent="0.45">
      <c r="A568" s="1"/>
      <c r="B568" s="1"/>
      <c r="C568" s="1"/>
      <c r="D568" s="1"/>
      <c r="E568" s="1"/>
      <c r="F568" s="1"/>
    </row>
    <row r="569" spans="1:6" ht="14.25" customHeight="1" x14ac:dyDescent="0.45">
      <c r="A569" s="1"/>
      <c r="B569" s="1"/>
      <c r="C569" s="1"/>
      <c r="D569" s="1"/>
      <c r="E569" s="1"/>
      <c r="F569" s="1"/>
    </row>
    <row r="570" spans="1:6" ht="14.25" customHeight="1" x14ac:dyDescent="0.45">
      <c r="A570" s="1"/>
      <c r="B570" s="1"/>
      <c r="C570" s="1"/>
      <c r="D570" s="1"/>
      <c r="E570" s="1"/>
      <c r="F570" s="1"/>
    </row>
    <row r="571" spans="1:6" ht="14.25" customHeight="1" x14ac:dyDescent="0.45">
      <c r="A571" s="1"/>
      <c r="B571" s="1"/>
      <c r="C571" s="1"/>
      <c r="D571" s="1"/>
      <c r="E571" s="1"/>
      <c r="F571" s="1"/>
    </row>
    <row r="572" spans="1:6" ht="14.25" customHeight="1" x14ac:dyDescent="0.45">
      <c r="A572" s="1"/>
      <c r="B572" s="1"/>
      <c r="C572" s="1"/>
      <c r="D572" s="1"/>
      <c r="E572" s="1"/>
      <c r="F572" s="1"/>
    </row>
    <row r="573" spans="1:6" ht="14.25" customHeight="1" x14ac:dyDescent="0.45">
      <c r="A573" s="1"/>
      <c r="B573" s="1"/>
      <c r="C573" s="1"/>
      <c r="D573" s="1"/>
      <c r="E573" s="1"/>
      <c r="F573" s="1"/>
    </row>
    <row r="574" spans="1:6" ht="14.25" customHeight="1" x14ac:dyDescent="0.45">
      <c r="A574" s="1"/>
      <c r="B574" s="1"/>
      <c r="C574" s="1"/>
      <c r="D574" s="1"/>
      <c r="E574" s="1"/>
      <c r="F574" s="1"/>
    </row>
    <row r="575" spans="1:6" ht="14.25" customHeight="1" x14ac:dyDescent="0.45">
      <c r="A575" s="1"/>
      <c r="B575" s="1"/>
      <c r="C575" s="1"/>
      <c r="D575" s="1"/>
      <c r="E575" s="1"/>
      <c r="F575" s="1"/>
    </row>
    <row r="576" spans="1:6" ht="14.25" customHeight="1" x14ac:dyDescent="0.45">
      <c r="A576" s="1"/>
      <c r="B576" s="1"/>
      <c r="C576" s="1"/>
      <c r="D576" s="1"/>
      <c r="E576" s="1"/>
      <c r="F576" s="1"/>
    </row>
    <row r="577" spans="1:6" ht="14.25" customHeight="1" x14ac:dyDescent="0.45">
      <c r="A577" s="1"/>
      <c r="B577" s="1"/>
      <c r="C577" s="1"/>
      <c r="D577" s="1"/>
      <c r="E577" s="1"/>
      <c r="F577" s="1"/>
    </row>
    <row r="578" spans="1:6" ht="14.25" customHeight="1" x14ac:dyDescent="0.45">
      <c r="A578" s="1"/>
      <c r="B578" s="1"/>
      <c r="C578" s="1"/>
      <c r="D578" s="1"/>
      <c r="E578" s="1"/>
      <c r="F578" s="1"/>
    </row>
    <row r="579" spans="1:6" ht="14.25" customHeight="1" x14ac:dyDescent="0.45">
      <c r="A579" s="1"/>
      <c r="B579" s="1"/>
      <c r="C579" s="1"/>
      <c r="D579" s="1"/>
      <c r="E579" s="1"/>
      <c r="F579" s="1"/>
    </row>
    <row r="580" spans="1:6" ht="14.25" customHeight="1" x14ac:dyDescent="0.45">
      <c r="A580" s="1"/>
      <c r="B580" s="1"/>
      <c r="C580" s="1"/>
      <c r="D580" s="1"/>
      <c r="E580" s="1"/>
      <c r="F580" s="1"/>
    </row>
    <row r="581" spans="1:6" ht="14.25" customHeight="1" x14ac:dyDescent="0.45">
      <c r="A581" s="1"/>
      <c r="B581" s="1"/>
      <c r="C581" s="1"/>
      <c r="D581" s="1"/>
      <c r="E581" s="1"/>
      <c r="F581" s="1"/>
    </row>
    <row r="582" spans="1:6" ht="14.25" customHeight="1" x14ac:dyDescent="0.45">
      <c r="A582" s="1"/>
      <c r="B582" s="1"/>
      <c r="C582" s="1"/>
      <c r="D582" s="1"/>
      <c r="E582" s="1"/>
      <c r="F582" s="1"/>
    </row>
    <row r="583" spans="1:6" ht="14.25" customHeight="1" x14ac:dyDescent="0.45">
      <c r="A583" s="1"/>
      <c r="B583" s="1"/>
      <c r="C583" s="1"/>
      <c r="D583" s="1"/>
      <c r="E583" s="1"/>
      <c r="F583" s="1"/>
    </row>
    <row r="584" spans="1:6" ht="14.25" customHeight="1" x14ac:dyDescent="0.45">
      <c r="A584" s="1"/>
      <c r="B584" s="1"/>
      <c r="C584" s="1"/>
      <c r="D584" s="1"/>
      <c r="E584" s="1"/>
      <c r="F584" s="1"/>
    </row>
    <row r="585" spans="1:6" ht="14.25" customHeight="1" x14ac:dyDescent="0.45">
      <c r="A585" s="1"/>
      <c r="B585" s="1"/>
      <c r="C585" s="1"/>
      <c r="D585" s="1"/>
      <c r="E585" s="1"/>
      <c r="F585" s="1"/>
    </row>
    <row r="586" spans="1:6" ht="14.25" customHeight="1" x14ac:dyDescent="0.45">
      <c r="A586" s="1"/>
      <c r="B586" s="1"/>
      <c r="C586" s="1"/>
      <c r="D586" s="1"/>
      <c r="E586" s="1"/>
      <c r="F586" s="1"/>
    </row>
    <row r="587" spans="1:6" ht="14.25" customHeight="1" x14ac:dyDescent="0.45">
      <c r="A587" s="1"/>
      <c r="B587" s="1"/>
      <c r="C587" s="1"/>
      <c r="D587" s="1"/>
      <c r="E587" s="1"/>
      <c r="F587" s="1"/>
    </row>
    <row r="588" spans="1:6" ht="14.25" customHeight="1" x14ac:dyDescent="0.45">
      <c r="A588" s="1"/>
      <c r="B588" s="1"/>
      <c r="C588" s="1"/>
      <c r="D588" s="1"/>
      <c r="E588" s="1"/>
      <c r="F588" s="1"/>
    </row>
    <row r="589" spans="1:6" ht="14.25" customHeight="1" x14ac:dyDescent="0.45">
      <c r="A589" s="1"/>
      <c r="B589" s="1"/>
      <c r="C589" s="1"/>
      <c r="D589" s="1"/>
      <c r="E589" s="1"/>
      <c r="F589" s="1"/>
    </row>
    <row r="590" spans="1:6" ht="14.25" customHeight="1" x14ac:dyDescent="0.45">
      <c r="A590" s="1"/>
      <c r="B590" s="1"/>
      <c r="C590" s="1"/>
      <c r="D590" s="1"/>
      <c r="E590" s="1"/>
      <c r="F590" s="1"/>
    </row>
    <row r="591" spans="1:6" ht="14.25" customHeight="1" x14ac:dyDescent="0.45">
      <c r="A591" s="1"/>
      <c r="B591" s="1"/>
      <c r="C591" s="1"/>
      <c r="D591" s="1"/>
      <c r="E591" s="1"/>
      <c r="F591" s="1"/>
    </row>
    <row r="592" spans="1:6" ht="14.25" customHeight="1" x14ac:dyDescent="0.45">
      <c r="A592" s="1"/>
      <c r="B592" s="1"/>
      <c r="C592" s="1"/>
      <c r="D592" s="1"/>
      <c r="E592" s="1"/>
      <c r="F592" s="1"/>
    </row>
    <row r="593" spans="1:6" ht="14.25" customHeight="1" x14ac:dyDescent="0.45">
      <c r="A593" s="1"/>
      <c r="B593" s="1"/>
      <c r="C593" s="1"/>
      <c r="D593" s="1"/>
      <c r="E593" s="1"/>
      <c r="F593" s="1"/>
    </row>
    <row r="594" spans="1:6" ht="14.25" customHeight="1" x14ac:dyDescent="0.45">
      <c r="A594" s="1"/>
      <c r="B594" s="1"/>
      <c r="C594" s="1"/>
      <c r="D594" s="1"/>
      <c r="E594" s="1"/>
      <c r="F594" s="1"/>
    </row>
    <row r="595" spans="1:6" ht="14.25" customHeight="1" x14ac:dyDescent="0.45">
      <c r="A595" s="1"/>
      <c r="B595" s="1"/>
      <c r="C595" s="1"/>
      <c r="D595" s="1"/>
      <c r="E595" s="1"/>
      <c r="F595" s="1"/>
    </row>
    <row r="596" spans="1:6" ht="14.25" customHeight="1" x14ac:dyDescent="0.45">
      <c r="A596" s="1"/>
      <c r="B596" s="1"/>
      <c r="C596" s="1"/>
      <c r="D596" s="1"/>
      <c r="E596" s="1"/>
      <c r="F596" s="1"/>
    </row>
    <row r="597" spans="1:6" ht="14.25" customHeight="1" x14ac:dyDescent="0.45">
      <c r="A597" s="1"/>
      <c r="B597" s="1"/>
      <c r="C597" s="1"/>
      <c r="D597" s="1"/>
      <c r="E597" s="1"/>
      <c r="F597" s="1"/>
    </row>
    <row r="598" spans="1:6" ht="14.25" customHeight="1" x14ac:dyDescent="0.45">
      <c r="A598" s="1"/>
      <c r="B598" s="1"/>
      <c r="C598" s="1"/>
      <c r="D598" s="1"/>
      <c r="E598" s="1"/>
      <c r="F598" s="1"/>
    </row>
    <row r="599" spans="1:6" ht="14.25" customHeight="1" x14ac:dyDescent="0.45">
      <c r="A599" s="1"/>
      <c r="B599" s="1"/>
      <c r="C599" s="1"/>
      <c r="D599" s="1"/>
      <c r="E599" s="1"/>
      <c r="F599" s="1"/>
    </row>
    <row r="600" spans="1:6" ht="14.25" customHeight="1" x14ac:dyDescent="0.45">
      <c r="A600" s="1"/>
      <c r="B600" s="1"/>
      <c r="C600" s="1"/>
      <c r="D600" s="1"/>
      <c r="E600" s="1"/>
      <c r="F600" s="1"/>
    </row>
    <row r="601" spans="1:6" ht="14.25" customHeight="1" x14ac:dyDescent="0.45">
      <c r="A601" s="1"/>
      <c r="B601" s="1"/>
      <c r="C601" s="1"/>
      <c r="D601" s="1"/>
      <c r="E601" s="1"/>
      <c r="F601" s="1"/>
    </row>
    <row r="602" spans="1:6" ht="14.25" customHeight="1" x14ac:dyDescent="0.45">
      <c r="A602" s="1"/>
      <c r="B602" s="1"/>
      <c r="C602" s="1"/>
      <c r="D602" s="1"/>
      <c r="E602" s="1"/>
      <c r="F602" s="1"/>
    </row>
    <row r="603" spans="1:6" ht="14.25" customHeight="1" x14ac:dyDescent="0.45">
      <c r="A603" s="1"/>
      <c r="B603" s="1"/>
      <c r="C603" s="1"/>
      <c r="D603" s="1"/>
      <c r="E603" s="1"/>
      <c r="F603" s="1"/>
    </row>
    <row r="604" spans="1:6" ht="14.25" customHeight="1" x14ac:dyDescent="0.45">
      <c r="A604" s="1"/>
      <c r="B604" s="1"/>
      <c r="C604" s="1"/>
      <c r="D604" s="1"/>
      <c r="E604" s="1"/>
      <c r="F604" s="1"/>
    </row>
    <row r="605" spans="1:6" ht="14.25" customHeight="1" x14ac:dyDescent="0.45">
      <c r="A605" s="1"/>
      <c r="B605" s="1"/>
      <c r="C605" s="1"/>
      <c r="D605" s="1"/>
      <c r="E605" s="1"/>
      <c r="F605" s="1"/>
    </row>
    <row r="606" spans="1:6" ht="14.25" customHeight="1" x14ac:dyDescent="0.45">
      <c r="A606" s="1"/>
      <c r="B606" s="1"/>
      <c r="C606" s="1"/>
      <c r="D606" s="1"/>
      <c r="E606" s="1"/>
      <c r="F606" s="1"/>
    </row>
    <row r="607" spans="1:6" ht="14.25" customHeight="1" x14ac:dyDescent="0.45">
      <c r="A607" s="1"/>
      <c r="B607" s="1"/>
      <c r="C607" s="1"/>
      <c r="D607" s="1"/>
      <c r="E607" s="1"/>
      <c r="F607" s="1"/>
    </row>
    <row r="608" spans="1:6" ht="14.25" customHeight="1" x14ac:dyDescent="0.45">
      <c r="A608" s="1"/>
      <c r="B608" s="1"/>
      <c r="C608" s="1"/>
      <c r="D608" s="1"/>
      <c r="E608" s="1"/>
      <c r="F608" s="1"/>
    </row>
    <row r="609" spans="1:6" ht="14.25" customHeight="1" x14ac:dyDescent="0.45">
      <c r="A609" s="1"/>
      <c r="B609" s="1"/>
      <c r="C609" s="1"/>
      <c r="D609" s="1"/>
      <c r="E609" s="1"/>
      <c r="F609" s="1"/>
    </row>
    <row r="610" spans="1:6" ht="14.25" customHeight="1" x14ac:dyDescent="0.45">
      <c r="A610" s="1"/>
      <c r="B610" s="1"/>
      <c r="C610" s="1"/>
      <c r="D610" s="1"/>
      <c r="E610" s="1"/>
      <c r="F610" s="1"/>
    </row>
    <row r="611" spans="1:6" ht="14.25" customHeight="1" x14ac:dyDescent="0.45">
      <c r="A611" s="1"/>
      <c r="B611" s="1"/>
      <c r="C611" s="1"/>
      <c r="D611" s="1"/>
      <c r="E611" s="1"/>
      <c r="F611" s="1"/>
    </row>
    <row r="612" spans="1:6" ht="14.25" customHeight="1" x14ac:dyDescent="0.45">
      <c r="A612" s="1"/>
      <c r="B612" s="1"/>
      <c r="C612" s="1"/>
      <c r="D612" s="1"/>
      <c r="E612" s="1"/>
      <c r="F612" s="1"/>
    </row>
    <row r="613" spans="1:6" ht="14.25" customHeight="1" x14ac:dyDescent="0.45">
      <c r="A613" s="1"/>
      <c r="B613" s="1"/>
      <c r="C613" s="1"/>
      <c r="D613" s="1"/>
      <c r="E613" s="1"/>
      <c r="F613" s="1"/>
    </row>
    <row r="614" spans="1:6" ht="14.25" customHeight="1" x14ac:dyDescent="0.45">
      <c r="A614" s="1"/>
      <c r="B614" s="1"/>
      <c r="C614" s="1"/>
      <c r="D614" s="1"/>
      <c r="E614" s="1"/>
      <c r="F614" s="1"/>
    </row>
    <row r="615" spans="1:6" ht="14.25" customHeight="1" x14ac:dyDescent="0.45">
      <c r="A615" s="1"/>
      <c r="B615" s="1"/>
      <c r="C615" s="1"/>
      <c r="D615" s="1"/>
      <c r="E615" s="1"/>
      <c r="F615" s="1"/>
    </row>
    <row r="616" spans="1:6" ht="14.25" customHeight="1" x14ac:dyDescent="0.45">
      <c r="A616" s="1"/>
      <c r="B616" s="1"/>
      <c r="C616" s="1"/>
      <c r="D616" s="1"/>
      <c r="E616" s="1"/>
      <c r="F616" s="1"/>
    </row>
    <row r="617" spans="1:6" ht="14.25" customHeight="1" x14ac:dyDescent="0.45">
      <c r="A617" s="1"/>
      <c r="B617" s="1"/>
      <c r="C617" s="1"/>
      <c r="D617" s="1"/>
      <c r="E617" s="1"/>
      <c r="F617" s="1"/>
    </row>
    <row r="618" spans="1:6" ht="14.25" customHeight="1" x14ac:dyDescent="0.45">
      <c r="A618" s="1"/>
      <c r="B618" s="1"/>
      <c r="C618" s="1"/>
      <c r="D618" s="1"/>
      <c r="E618" s="1"/>
      <c r="F618" s="1"/>
    </row>
    <row r="619" spans="1:6" ht="14.25" customHeight="1" x14ac:dyDescent="0.45">
      <c r="A619" s="1"/>
      <c r="B619" s="1"/>
      <c r="C619" s="1"/>
      <c r="D619" s="1"/>
      <c r="E619" s="1"/>
      <c r="F619" s="1"/>
    </row>
    <row r="620" spans="1:6" ht="14.25" customHeight="1" x14ac:dyDescent="0.45">
      <c r="A620" s="1"/>
      <c r="B620" s="1"/>
      <c r="C620" s="1"/>
      <c r="D620" s="1"/>
      <c r="E620" s="1"/>
      <c r="F620" s="1"/>
    </row>
    <row r="621" spans="1:6" ht="14.25" customHeight="1" x14ac:dyDescent="0.45">
      <c r="A621" s="1"/>
      <c r="B621" s="1"/>
      <c r="C621" s="1"/>
      <c r="D621" s="1"/>
      <c r="E621" s="1"/>
      <c r="F621" s="1"/>
    </row>
    <row r="622" spans="1:6" ht="14.25" customHeight="1" x14ac:dyDescent="0.45">
      <c r="A622" s="1"/>
      <c r="B622" s="1"/>
      <c r="C622" s="1"/>
      <c r="D622" s="1"/>
      <c r="E622" s="1"/>
      <c r="F622" s="1"/>
    </row>
    <row r="623" spans="1:6" ht="14.25" customHeight="1" x14ac:dyDescent="0.45">
      <c r="A623" s="1"/>
      <c r="B623" s="1"/>
      <c r="C623" s="1"/>
      <c r="D623" s="1"/>
      <c r="E623" s="1"/>
      <c r="F623" s="1"/>
    </row>
    <row r="624" spans="1:6" ht="14.25" customHeight="1" x14ac:dyDescent="0.45">
      <c r="A624" s="1"/>
      <c r="B624" s="1"/>
      <c r="C624" s="1"/>
      <c r="D624" s="1"/>
      <c r="E624" s="1"/>
      <c r="F624" s="1"/>
    </row>
    <row r="625" spans="1:6" ht="14.25" customHeight="1" x14ac:dyDescent="0.45">
      <c r="A625" s="1"/>
      <c r="B625" s="1"/>
      <c r="C625" s="1"/>
      <c r="D625" s="1"/>
      <c r="E625" s="1"/>
      <c r="F625" s="1"/>
    </row>
    <row r="626" spans="1:6" ht="14.25" customHeight="1" x14ac:dyDescent="0.45">
      <c r="A626" s="1"/>
      <c r="B626" s="1"/>
      <c r="C626" s="1"/>
      <c r="D626" s="1"/>
      <c r="E626" s="1"/>
      <c r="F626" s="1"/>
    </row>
    <row r="627" spans="1:6" ht="14.25" customHeight="1" x14ac:dyDescent="0.45">
      <c r="A627" s="1"/>
      <c r="B627" s="1"/>
      <c r="C627" s="1"/>
      <c r="D627" s="1"/>
      <c r="E627" s="1"/>
      <c r="F627" s="1"/>
    </row>
    <row r="628" spans="1:6" ht="14.25" customHeight="1" x14ac:dyDescent="0.45">
      <c r="A628" s="1"/>
      <c r="B628" s="1"/>
      <c r="C628" s="1"/>
      <c r="D628" s="1"/>
      <c r="E628" s="1"/>
      <c r="F628" s="1"/>
    </row>
    <row r="629" spans="1:6" ht="14.25" customHeight="1" x14ac:dyDescent="0.45">
      <c r="A629" s="1"/>
      <c r="B629" s="1"/>
      <c r="C629" s="1"/>
      <c r="D629" s="1"/>
      <c r="E629" s="1"/>
      <c r="F629" s="1"/>
    </row>
    <row r="630" spans="1:6" ht="14.25" customHeight="1" x14ac:dyDescent="0.45">
      <c r="A630" s="1"/>
      <c r="B630" s="1"/>
      <c r="C630" s="1"/>
      <c r="D630" s="1"/>
      <c r="E630" s="1"/>
      <c r="F630" s="1"/>
    </row>
    <row r="631" spans="1:6" ht="14.25" customHeight="1" x14ac:dyDescent="0.45">
      <c r="A631" s="1"/>
      <c r="B631" s="1"/>
      <c r="C631" s="1"/>
      <c r="D631" s="1"/>
      <c r="E631" s="1"/>
      <c r="F631" s="1"/>
    </row>
    <row r="632" spans="1:6" ht="14.25" customHeight="1" x14ac:dyDescent="0.45">
      <c r="A632" s="1"/>
      <c r="B632" s="1"/>
      <c r="C632" s="1"/>
      <c r="D632" s="1"/>
      <c r="E632" s="1"/>
      <c r="F632" s="1"/>
    </row>
    <row r="633" spans="1:6" ht="14.25" customHeight="1" x14ac:dyDescent="0.45">
      <c r="A633" s="1"/>
      <c r="B633" s="1"/>
      <c r="C633" s="1"/>
      <c r="D633" s="1"/>
      <c r="E633" s="1"/>
      <c r="F633" s="1"/>
    </row>
    <row r="634" spans="1:6" ht="14.25" customHeight="1" x14ac:dyDescent="0.45">
      <c r="A634" s="1"/>
      <c r="B634" s="1"/>
      <c r="C634" s="1"/>
      <c r="D634" s="1"/>
      <c r="E634" s="1"/>
      <c r="F634" s="1"/>
    </row>
    <row r="635" spans="1:6" ht="14.25" customHeight="1" x14ac:dyDescent="0.45">
      <c r="A635" s="1"/>
      <c r="B635" s="1"/>
      <c r="C635" s="1"/>
      <c r="D635" s="1"/>
      <c r="E635" s="1"/>
      <c r="F635" s="1"/>
    </row>
    <row r="636" spans="1:6" ht="14.25" customHeight="1" x14ac:dyDescent="0.45">
      <c r="A636" s="1"/>
      <c r="B636" s="1"/>
      <c r="C636" s="1"/>
      <c r="D636" s="1"/>
      <c r="E636" s="1"/>
      <c r="F636" s="1"/>
    </row>
    <row r="637" spans="1:6" ht="14.25" customHeight="1" x14ac:dyDescent="0.45">
      <c r="A637" s="1"/>
      <c r="B637" s="1"/>
      <c r="C637" s="1"/>
      <c r="D637" s="1"/>
      <c r="E637" s="1"/>
      <c r="F637" s="1"/>
    </row>
    <row r="638" spans="1:6" ht="14.25" customHeight="1" x14ac:dyDescent="0.45">
      <c r="A638" s="1"/>
      <c r="B638" s="1"/>
      <c r="C638" s="1"/>
      <c r="D638" s="1"/>
      <c r="E638" s="1"/>
      <c r="F638" s="1"/>
    </row>
    <row r="639" spans="1:6" ht="14.25" customHeight="1" x14ac:dyDescent="0.45">
      <c r="A639" s="1"/>
      <c r="B639" s="1"/>
      <c r="C639" s="1"/>
      <c r="D639" s="1"/>
      <c r="E639" s="1"/>
      <c r="F639" s="1"/>
    </row>
    <row r="640" spans="1:6" ht="14.25" customHeight="1" x14ac:dyDescent="0.45">
      <c r="A640" s="1"/>
      <c r="B640" s="1"/>
      <c r="C640" s="1"/>
      <c r="D640" s="1"/>
      <c r="E640" s="1"/>
      <c r="F640" s="1"/>
    </row>
    <row r="641" spans="1:6" ht="14.25" customHeight="1" x14ac:dyDescent="0.45">
      <c r="A641" s="1"/>
      <c r="B641" s="1"/>
      <c r="C641" s="1"/>
      <c r="D641" s="1"/>
      <c r="E641" s="1"/>
      <c r="F641" s="1"/>
    </row>
    <row r="642" spans="1:6" ht="14.25" customHeight="1" x14ac:dyDescent="0.45">
      <c r="A642" s="1"/>
      <c r="B642" s="1"/>
      <c r="C642" s="1"/>
      <c r="D642" s="1"/>
      <c r="E642" s="1"/>
      <c r="F642" s="1"/>
    </row>
    <row r="643" spans="1:6" ht="14.25" customHeight="1" x14ac:dyDescent="0.45">
      <c r="A643" s="1"/>
      <c r="B643" s="1"/>
      <c r="C643" s="1"/>
      <c r="D643" s="1"/>
      <c r="E643" s="1"/>
      <c r="F643" s="1"/>
    </row>
    <row r="644" spans="1:6" ht="14.25" customHeight="1" x14ac:dyDescent="0.45">
      <c r="A644" s="1"/>
      <c r="B644" s="1"/>
      <c r="C644" s="1"/>
      <c r="D644" s="1"/>
      <c r="E644" s="1"/>
      <c r="F644" s="1"/>
    </row>
    <row r="645" spans="1:6" ht="14.25" customHeight="1" x14ac:dyDescent="0.45">
      <c r="A645" s="1"/>
      <c r="B645" s="1"/>
      <c r="C645" s="1"/>
      <c r="D645" s="1"/>
      <c r="E645" s="1"/>
      <c r="F645" s="1"/>
    </row>
    <row r="646" spans="1:6" ht="14.25" customHeight="1" x14ac:dyDescent="0.45">
      <c r="A646" s="1"/>
      <c r="B646" s="1"/>
      <c r="C646" s="1"/>
      <c r="D646" s="1"/>
      <c r="E646" s="1"/>
      <c r="F646" s="1"/>
    </row>
    <row r="647" spans="1:6" ht="14.25" customHeight="1" x14ac:dyDescent="0.45">
      <c r="A647" s="1"/>
      <c r="B647" s="1"/>
      <c r="C647" s="1"/>
      <c r="D647" s="1"/>
      <c r="E647" s="1"/>
      <c r="F647" s="1"/>
    </row>
    <row r="648" spans="1:6" ht="14.25" customHeight="1" x14ac:dyDescent="0.45">
      <c r="A648" s="1"/>
      <c r="B648" s="1"/>
      <c r="C648" s="1"/>
      <c r="D648" s="1"/>
      <c r="E648" s="1"/>
      <c r="F648" s="1"/>
    </row>
    <row r="649" spans="1:6" ht="14.25" customHeight="1" x14ac:dyDescent="0.45">
      <c r="A649" s="1"/>
      <c r="B649" s="1"/>
      <c r="C649" s="1"/>
      <c r="D649" s="1"/>
      <c r="E649" s="1"/>
      <c r="F649" s="1"/>
    </row>
    <row r="650" spans="1:6" ht="14.25" customHeight="1" x14ac:dyDescent="0.45">
      <c r="A650" s="1"/>
      <c r="B650" s="1"/>
      <c r="C650" s="1"/>
      <c r="D650" s="1"/>
      <c r="E650" s="1"/>
      <c r="F650" s="1"/>
    </row>
    <row r="651" spans="1:6" ht="14.25" customHeight="1" x14ac:dyDescent="0.45">
      <c r="A651" s="1"/>
      <c r="B651" s="1"/>
      <c r="C651" s="1"/>
      <c r="D651" s="1"/>
      <c r="E651" s="1"/>
      <c r="F651" s="1"/>
    </row>
    <row r="652" spans="1:6" ht="14.25" customHeight="1" x14ac:dyDescent="0.45">
      <c r="A652" s="1"/>
      <c r="B652" s="1"/>
      <c r="C652" s="1"/>
      <c r="D652" s="1"/>
      <c r="E652" s="1"/>
      <c r="F652" s="1"/>
    </row>
    <row r="653" spans="1:6" ht="14.25" customHeight="1" x14ac:dyDescent="0.45">
      <c r="A653" s="1"/>
      <c r="B653" s="1"/>
      <c r="C653" s="1"/>
      <c r="D653" s="1"/>
      <c r="E653" s="1"/>
      <c r="F653" s="1"/>
    </row>
    <row r="654" spans="1:6" ht="14.25" customHeight="1" x14ac:dyDescent="0.45">
      <c r="A654" s="1"/>
      <c r="B654" s="1"/>
      <c r="C654" s="1"/>
      <c r="D654" s="1"/>
      <c r="E654" s="1"/>
      <c r="F654" s="1"/>
    </row>
    <row r="655" spans="1:6" ht="14.25" customHeight="1" x14ac:dyDescent="0.45">
      <c r="A655" s="1"/>
      <c r="B655" s="1"/>
      <c r="C655" s="1"/>
      <c r="D655" s="1"/>
      <c r="E655" s="1"/>
      <c r="F655" s="1"/>
    </row>
    <row r="656" spans="1:6" ht="14.25" customHeight="1" x14ac:dyDescent="0.45">
      <c r="A656" s="1"/>
      <c r="B656" s="1"/>
      <c r="C656" s="1"/>
      <c r="D656" s="1"/>
      <c r="E656" s="1"/>
      <c r="F656" s="1"/>
    </row>
    <row r="657" spans="1:6" ht="14.25" customHeight="1" x14ac:dyDescent="0.45">
      <c r="A657" s="1"/>
      <c r="B657" s="1"/>
      <c r="C657" s="1"/>
      <c r="D657" s="1"/>
      <c r="E657" s="1"/>
      <c r="F657" s="1"/>
    </row>
    <row r="658" spans="1:6" ht="14.25" customHeight="1" x14ac:dyDescent="0.45">
      <c r="A658" s="1"/>
      <c r="B658" s="1"/>
      <c r="C658" s="1"/>
      <c r="D658" s="1"/>
      <c r="E658" s="1"/>
      <c r="F658" s="1"/>
    </row>
    <row r="659" spans="1:6" ht="14.25" customHeight="1" x14ac:dyDescent="0.45">
      <c r="A659" s="1"/>
      <c r="B659" s="1"/>
      <c r="C659" s="1"/>
      <c r="D659" s="1"/>
      <c r="E659" s="1"/>
      <c r="F659" s="1"/>
    </row>
    <row r="660" spans="1:6" ht="14.25" customHeight="1" x14ac:dyDescent="0.45">
      <c r="A660" s="1"/>
      <c r="B660" s="1"/>
      <c r="C660" s="1"/>
      <c r="D660" s="1"/>
      <c r="E660" s="1"/>
      <c r="F660" s="1"/>
    </row>
    <row r="661" spans="1:6" ht="14.25" customHeight="1" x14ac:dyDescent="0.45">
      <c r="A661" s="1"/>
      <c r="B661" s="1"/>
      <c r="C661" s="1"/>
      <c r="D661" s="1"/>
      <c r="E661" s="1"/>
      <c r="F661" s="1"/>
    </row>
    <row r="662" spans="1:6" ht="14.25" customHeight="1" x14ac:dyDescent="0.45">
      <c r="A662" s="1"/>
      <c r="B662" s="1"/>
      <c r="C662" s="1"/>
      <c r="D662" s="1"/>
      <c r="E662" s="1"/>
      <c r="F662" s="1"/>
    </row>
    <row r="663" spans="1:6" ht="14.25" customHeight="1" x14ac:dyDescent="0.45">
      <c r="A663" s="1"/>
      <c r="B663" s="1"/>
      <c r="C663" s="1"/>
      <c r="D663" s="1"/>
      <c r="E663" s="1"/>
      <c r="F663" s="1"/>
    </row>
    <row r="664" spans="1:6" ht="14.25" customHeight="1" x14ac:dyDescent="0.45">
      <c r="A664" s="1"/>
      <c r="B664" s="1"/>
      <c r="C664" s="1"/>
      <c r="D664" s="1"/>
      <c r="E664" s="1"/>
      <c r="F664" s="1"/>
    </row>
    <row r="665" spans="1:6" ht="14.25" customHeight="1" x14ac:dyDescent="0.45">
      <c r="A665" s="1"/>
      <c r="B665" s="1"/>
      <c r="C665" s="1"/>
      <c r="D665" s="1"/>
      <c r="E665" s="1"/>
      <c r="F665" s="1"/>
    </row>
    <row r="666" spans="1:6" ht="14.25" customHeight="1" x14ac:dyDescent="0.45">
      <c r="A666" s="1"/>
      <c r="B666" s="1"/>
      <c r="C666" s="1"/>
      <c r="D666" s="1"/>
      <c r="E666" s="1"/>
      <c r="F666" s="1"/>
    </row>
    <row r="667" spans="1:6" ht="14.25" customHeight="1" x14ac:dyDescent="0.45">
      <c r="A667" s="1"/>
      <c r="B667" s="1"/>
      <c r="C667" s="1"/>
      <c r="D667" s="1"/>
      <c r="E667" s="1"/>
      <c r="F667" s="1"/>
    </row>
    <row r="668" spans="1:6" ht="14.25" customHeight="1" x14ac:dyDescent="0.45">
      <c r="A668" s="1"/>
      <c r="B668" s="1"/>
      <c r="C668" s="1"/>
      <c r="D668" s="1"/>
      <c r="E668" s="1"/>
      <c r="F668" s="1"/>
    </row>
    <row r="669" spans="1:6" ht="14.25" customHeight="1" x14ac:dyDescent="0.45">
      <c r="A669" s="1"/>
      <c r="B669" s="1"/>
      <c r="C669" s="1"/>
      <c r="D669" s="1"/>
      <c r="E669" s="1"/>
      <c r="F669" s="1"/>
    </row>
    <row r="670" spans="1:6" ht="14.25" customHeight="1" x14ac:dyDescent="0.45">
      <c r="A670" s="1"/>
      <c r="B670" s="1"/>
      <c r="C670" s="1"/>
      <c r="D670" s="1"/>
      <c r="E670" s="1"/>
      <c r="F670" s="1"/>
    </row>
    <row r="671" spans="1:6" ht="14.25" customHeight="1" x14ac:dyDescent="0.45">
      <c r="A671" s="1"/>
      <c r="B671" s="1"/>
      <c r="C671" s="1"/>
      <c r="D671" s="1"/>
      <c r="E671" s="1"/>
      <c r="F671" s="1"/>
    </row>
    <row r="672" spans="1:6" ht="14.25" customHeight="1" x14ac:dyDescent="0.45">
      <c r="A672" s="1"/>
      <c r="B672" s="1"/>
      <c r="C672" s="1"/>
      <c r="D672" s="1"/>
      <c r="E672" s="1"/>
      <c r="F672" s="1"/>
    </row>
    <row r="673" spans="1:6" ht="14.25" customHeight="1" x14ac:dyDescent="0.45">
      <c r="A673" s="1"/>
      <c r="B673" s="1"/>
      <c r="C673" s="1"/>
      <c r="D673" s="1"/>
      <c r="E673" s="1"/>
      <c r="F673" s="1"/>
    </row>
    <row r="674" spans="1:6" ht="14.25" customHeight="1" x14ac:dyDescent="0.45">
      <c r="A674" s="1"/>
      <c r="B674" s="1"/>
      <c r="C674" s="1"/>
      <c r="D674" s="1"/>
      <c r="E674" s="1"/>
      <c r="F674" s="1"/>
    </row>
    <row r="675" spans="1:6" ht="14.25" customHeight="1" x14ac:dyDescent="0.45">
      <c r="A675" s="1"/>
      <c r="B675" s="1"/>
      <c r="C675" s="1"/>
      <c r="D675" s="1"/>
      <c r="E675" s="1"/>
      <c r="F675" s="1"/>
    </row>
    <row r="676" spans="1:6" ht="14.25" customHeight="1" x14ac:dyDescent="0.45">
      <c r="A676" s="1"/>
      <c r="B676" s="1"/>
      <c r="C676" s="1"/>
      <c r="D676" s="1"/>
      <c r="E676" s="1"/>
      <c r="F676" s="1"/>
    </row>
    <row r="677" spans="1:6" ht="14.25" customHeight="1" x14ac:dyDescent="0.45">
      <c r="A677" s="1"/>
      <c r="B677" s="1"/>
      <c r="C677" s="1"/>
      <c r="D677" s="1"/>
      <c r="E677" s="1"/>
      <c r="F677" s="1"/>
    </row>
    <row r="678" spans="1:6" ht="14.25" customHeight="1" x14ac:dyDescent="0.45">
      <c r="A678" s="1"/>
      <c r="B678" s="1"/>
      <c r="C678" s="1"/>
      <c r="D678" s="1"/>
      <c r="E678" s="1"/>
      <c r="F678" s="1"/>
    </row>
    <row r="679" spans="1:6" ht="14.25" customHeight="1" x14ac:dyDescent="0.45">
      <c r="A679" s="1"/>
      <c r="B679" s="1"/>
      <c r="C679" s="1"/>
      <c r="D679" s="1"/>
      <c r="E679" s="1"/>
      <c r="F679" s="1"/>
    </row>
    <row r="680" spans="1:6" ht="14.25" customHeight="1" x14ac:dyDescent="0.45">
      <c r="A680" s="1"/>
      <c r="B680" s="1"/>
      <c r="C680" s="1"/>
      <c r="D680" s="1"/>
      <c r="E680" s="1"/>
      <c r="F680" s="1"/>
    </row>
    <row r="681" spans="1:6" ht="14.25" customHeight="1" x14ac:dyDescent="0.45">
      <c r="A681" s="1"/>
      <c r="B681" s="1"/>
      <c r="C681" s="1"/>
      <c r="D681" s="1"/>
      <c r="E681" s="1"/>
      <c r="F681" s="1"/>
    </row>
    <row r="682" spans="1:6" ht="14.25" customHeight="1" x14ac:dyDescent="0.45">
      <c r="A682" s="1"/>
      <c r="B682" s="1"/>
      <c r="C682" s="1"/>
      <c r="D682" s="1"/>
      <c r="E682" s="1"/>
      <c r="F682" s="1"/>
    </row>
    <row r="683" spans="1:6" ht="14.25" customHeight="1" x14ac:dyDescent="0.45">
      <c r="A683" s="1"/>
      <c r="B683" s="1"/>
      <c r="C683" s="1"/>
      <c r="D683" s="1"/>
      <c r="E683" s="1"/>
      <c r="F683" s="1"/>
    </row>
    <row r="684" spans="1:6" ht="14.25" customHeight="1" x14ac:dyDescent="0.45">
      <c r="A684" s="1"/>
      <c r="B684" s="1"/>
      <c r="C684" s="1"/>
      <c r="D684" s="1"/>
      <c r="E684" s="1"/>
      <c r="F684" s="1"/>
    </row>
    <row r="685" spans="1:6" ht="14.25" customHeight="1" x14ac:dyDescent="0.45">
      <c r="A685" s="1"/>
      <c r="B685" s="1"/>
      <c r="C685" s="1"/>
      <c r="D685" s="1"/>
      <c r="E685" s="1"/>
      <c r="F685" s="1"/>
    </row>
    <row r="686" spans="1:6" ht="14.25" customHeight="1" x14ac:dyDescent="0.45">
      <c r="A686" s="1"/>
      <c r="B686" s="1"/>
      <c r="C686" s="1"/>
      <c r="D686" s="1"/>
      <c r="E686" s="1"/>
      <c r="F686" s="1"/>
    </row>
    <row r="687" spans="1:6" ht="14.25" customHeight="1" x14ac:dyDescent="0.45">
      <c r="A687" s="1"/>
      <c r="B687" s="1"/>
      <c r="C687" s="1"/>
      <c r="D687" s="1"/>
      <c r="E687" s="1"/>
      <c r="F687" s="1"/>
    </row>
    <row r="688" spans="1:6" ht="14.25" customHeight="1" x14ac:dyDescent="0.45">
      <c r="A688" s="1"/>
      <c r="B688" s="1"/>
      <c r="C688" s="1"/>
      <c r="D688" s="1"/>
      <c r="E688" s="1"/>
      <c r="F688" s="1"/>
    </row>
    <row r="689" spans="1:6" ht="14.25" customHeight="1" x14ac:dyDescent="0.45">
      <c r="A689" s="1"/>
      <c r="B689" s="1"/>
      <c r="C689" s="1"/>
      <c r="D689" s="1"/>
      <c r="E689" s="1"/>
      <c r="F689" s="1"/>
    </row>
    <row r="690" spans="1:6" ht="14.25" customHeight="1" x14ac:dyDescent="0.45">
      <c r="A690" s="1"/>
      <c r="B690" s="1"/>
      <c r="C690" s="1"/>
      <c r="D690" s="1"/>
      <c r="E690" s="1"/>
      <c r="F690" s="1"/>
    </row>
    <row r="691" spans="1:6" ht="14.25" customHeight="1" x14ac:dyDescent="0.45">
      <c r="A691" s="1"/>
      <c r="B691" s="1"/>
      <c r="C691" s="1"/>
      <c r="D691" s="1"/>
      <c r="E691" s="1"/>
      <c r="F691" s="1"/>
    </row>
    <row r="692" spans="1:6" ht="14.25" customHeight="1" x14ac:dyDescent="0.45">
      <c r="A692" s="1"/>
      <c r="B692" s="1"/>
      <c r="C692" s="1"/>
      <c r="D692" s="1"/>
      <c r="E692" s="1"/>
      <c r="F692" s="1"/>
    </row>
    <row r="693" spans="1:6" ht="14.25" customHeight="1" x14ac:dyDescent="0.45">
      <c r="A693" s="1"/>
      <c r="B693" s="1"/>
      <c r="C693" s="1"/>
      <c r="D693" s="1"/>
      <c r="E693" s="1"/>
      <c r="F693" s="1"/>
    </row>
    <row r="694" spans="1:6" ht="14.25" customHeight="1" x14ac:dyDescent="0.45">
      <c r="A694" s="1"/>
      <c r="B694" s="1"/>
      <c r="C694" s="1"/>
      <c r="D694" s="1"/>
      <c r="E694" s="1"/>
      <c r="F694" s="1"/>
    </row>
    <row r="695" spans="1:6" ht="14.25" customHeight="1" x14ac:dyDescent="0.45">
      <c r="A695" s="1"/>
      <c r="B695" s="1"/>
      <c r="C695" s="1"/>
      <c r="D695" s="1"/>
      <c r="E695" s="1"/>
      <c r="F695" s="1"/>
    </row>
    <row r="696" spans="1:6" ht="14.25" customHeight="1" x14ac:dyDescent="0.45">
      <c r="A696" s="1"/>
      <c r="B696" s="1"/>
      <c r="C696" s="1"/>
      <c r="D696" s="1"/>
      <c r="E696" s="1"/>
      <c r="F696" s="1"/>
    </row>
    <row r="697" spans="1:6" ht="14.25" customHeight="1" x14ac:dyDescent="0.45">
      <c r="A697" s="1"/>
      <c r="B697" s="1"/>
      <c r="C697" s="1"/>
      <c r="D697" s="1"/>
      <c r="E697" s="1"/>
      <c r="F697" s="1"/>
    </row>
    <row r="698" spans="1:6" ht="14.25" customHeight="1" x14ac:dyDescent="0.45">
      <c r="A698" s="1"/>
      <c r="B698" s="1"/>
      <c r="C698" s="1"/>
      <c r="D698" s="1"/>
      <c r="E698" s="1"/>
      <c r="F698" s="1"/>
    </row>
    <row r="699" spans="1:6" ht="14.25" customHeight="1" x14ac:dyDescent="0.45">
      <c r="A699" s="1"/>
      <c r="B699" s="1"/>
      <c r="C699" s="1"/>
      <c r="D699" s="1"/>
      <c r="E699" s="1"/>
      <c r="F699" s="1"/>
    </row>
    <row r="700" spans="1:6" ht="14.25" customHeight="1" x14ac:dyDescent="0.45">
      <c r="A700" s="1"/>
      <c r="B700" s="1"/>
      <c r="C700" s="1"/>
      <c r="D700" s="1"/>
      <c r="E700" s="1"/>
      <c r="F700" s="1"/>
    </row>
    <row r="701" spans="1:6" ht="14.25" customHeight="1" x14ac:dyDescent="0.45">
      <c r="A701" s="1"/>
      <c r="B701" s="1"/>
      <c r="C701" s="1"/>
      <c r="D701" s="1"/>
      <c r="E701" s="1"/>
      <c r="F701" s="1"/>
    </row>
    <row r="702" spans="1:6" ht="14.25" customHeight="1" x14ac:dyDescent="0.45">
      <c r="A702" s="1"/>
      <c r="B702" s="1"/>
      <c r="C702" s="1"/>
      <c r="D702" s="1"/>
      <c r="E702" s="1"/>
      <c r="F702" s="1"/>
    </row>
    <row r="703" spans="1:6" ht="14.25" customHeight="1" x14ac:dyDescent="0.45">
      <c r="A703" s="1"/>
      <c r="B703" s="1"/>
      <c r="C703" s="1"/>
      <c r="D703" s="1"/>
      <c r="E703" s="1"/>
      <c r="F703" s="1"/>
    </row>
    <row r="704" spans="1:6" ht="14.25" customHeight="1" x14ac:dyDescent="0.45">
      <c r="A704" s="1"/>
      <c r="B704" s="1"/>
      <c r="C704" s="1"/>
      <c r="D704" s="1"/>
      <c r="E704" s="1"/>
      <c r="F704" s="1"/>
    </row>
    <row r="705" spans="1:6" ht="14.25" customHeight="1" x14ac:dyDescent="0.45">
      <c r="A705" s="1"/>
      <c r="B705" s="1"/>
      <c r="C705" s="1"/>
      <c r="D705" s="1"/>
      <c r="E705" s="1"/>
      <c r="F705" s="1"/>
    </row>
    <row r="706" spans="1:6" ht="14.25" customHeight="1" x14ac:dyDescent="0.45">
      <c r="A706" s="1"/>
      <c r="B706" s="1"/>
      <c r="C706" s="1"/>
      <c r="D706" s="1"/>
      <c r="E706" s="1"/>
      <c r="F706" s="1"/>
    </row>
    <row r="707" spans="1:6" ht="14.25" customHeight="1" x14ac:dyDescent="0.45">
      <c r="A707" s="1"/>
      <c r="B707" s="1"/>
      <c r="C707" s="1"/>
      <c r="D707" s="1"/>
      <c r="E707" s="1"/>
      <c r="F707" s="1"/>
    </row>
    <row r="708" spans="1:6" ht="14.25" customHeight="1" x14ac:dyDescent="0.45">
      <c r="A708" s="1"/>
      <c r="B708" s="1"/>
      <c r="C708" s="1"/>
      <c r="D708" s="1"/>
      <c r="E708" s="1"/>
      <c r="F708" s="1"/>
    </row>
    <row r="709" spans="1:6" ht="14.25" customHeight="1" x14ac:dyDescent="0.45">
      <c r="A709" s="1"/>
      <c r="B709" s="1"/>
      <c r="C709" s="1"/>
      <c r="D709" s="1"/>
      <c r="E709" s="1"/>
      <c r="F709" s="1"/>
    </row>
    <row r="710" spans="1:6" ht="14.25" customHeight="1" x14ac:dyDescent="0.45">
      <c r="A710" s="1"/>
      <c r="B710" s="1"/>
      <c r="C710" s="1"/>
      <c r="D710" s="1"/>
      <c r="E710" s="1"/>
      <c r="F710" s="1"/>
    </row>
    <row r="711" spans="1:6" ht="14.25" customHeight="1" x14ac:dyDescent="0.45">
      <c r="A711" s="1"/>
      <c r="B711" s="1"/>
      <c r="C711" s="1"/>
      <c r="D711" s="1"/>
      <c r="E711" s="1"/>
      <c r="F711" s="1"/>
    </row>
    <row r="712" spans="1:6" ht="14.25" customHeight="1" x14ac:dyDescent="0.45">
      <c r="A712" s="1"/>
      <c r="B712" s="1"/>
      <c r="C712" s="1"/>
      <c r="D712" s="1"/>
      <c r="E712" s="1"/>
      <c r="F712" s="1"/>
    </row>
    <row r="713" spans="1:6" ht="14.25" customHeight="1" x14ac:dyDescent="0.45">
      <c r="A713" s="1"/>
      <c r="B713" s="1"/>
      <c r="C713" s="1"/>
      <c r="D713" s="1"/>
      <c r="E713" s="1"/>
      <c r="F713" s="1"/>
    </row>
    <row r="714" spans="1:6" ht="14.25" customHeight="1" x14ac:dyDescent="0.45">
      <c r="A714" s="1"/>
      <c r="B714" s="1"/>
      <c r="C714" s="1"/>
      <c r="D714" s="1"/>
      <c r="E714" s="1"/>
      <c r="F714" s="1"/>
    </row>
    <row r="715" spans="1:6" ht="14.25" customHeight="1" x14ac:dyDescent="0.45">
      <c r="A715" s="1"/>
      <c r="B715" s="1"/>
      <c r="C715" s="1"/>
      <c r="D715" s="1"/>
      <c r="E715" s="1"/>
      <c r="F715" s="1"/>
    </row>
    <row r="716" spans="1:6" ht="14.25" customHeight="1" x14ac:dyDescent="0.45">
      <c r="A716" s="1"/>
      <c r="B716" s="1"/>
      <c r="C716" s="1"/>
      <c r="D716" s="1"/>
      <c r="E716" s="1"/>
      <c r="F716" s="1"/>
    </row>
    <row r="717" spans="1:6" ht="14.25" customHeight="1" x14ac:dyDescent="0.45">
      <c r="A717" s="1"/>
      <c r="B717" s="1"/>
      <c r="C717" s="1"/>
      <c r="D717" s="1"/>
      <c r="E717" s="1"/>
      <c r="F717" s="1"/>
    </row>
    <row r="718" spans="1:6" ht="14.25" customHeight="1" x14ac:dyDescent="0.45">
      <c r="A718" s="1"/>
      <c r="B718" s="1"/>
      <c r="C718" s="1"/>
      <c r="D718" s="1"/>
      <c r="E718" s="1"/>
      <c r="F718" s="1"/>
    </row>
    <row r="719" spans="1:6" ht="14.25" customHeight="1" x14ac:dyDescent="0.45">
      <c r="A719" s="1"/>
      <c r="B719" s="1"/>
      <c r="C719" s="1"/>
      <c r="D719" s="1"/>
      <c r="E719" s="1"/>
      <c r="F719" s="1"/>
    </row>
    <row r="720" spans="1:6" ht="14.25" customHeight="1" x14ac:dyDescent="0.45">
      <c r="A720" s="1"/>
      <c r="B720" s="1"/>
      <c r="C720" s="1"/>
      <c r="D720" s="1"/>
      <c r="E720" s="1"/>
      <c r="F720" s="1"/>
    </row>
    <row r="721" spans="1:6" ht="14.25" customHeight="1" x14ac:dyDescent="0.45">
      <c r="A721" s="1"/>
      <c r="B721" s="1"/>
      <c r="C721" s="1"/>
      <c r="D721" s="1"/>
      <c r="E721" s="1"/>
      <c r="F721" s="1"/>
    </row>
    <row r="722" spans="1:6" ht="14.25" customHeight="1" x14ac:dyDescent="0.45">
      <c r="A722" s="1"/>
      <c r="B722" s="1"/>
      <c r="C722" s="1"/>
      <c r="D722" s="1"/>
      <c r="E722" s="1"/>
      <c r="F722" s="1"/>
    </row>
    <row r="723" spans="1:6" ht="14.25" customHeight="1" x14ac:dyDescent="0.45">
      <c r="A723" s="1"/>
      <c r="B723" s="1"/>
      <c r="C723" s="1"/>
      <c r="D723" s="1"/>
      <c r="E723" s="1"/>
      <c r="F723" s="1"/>
    </row>
    <row r="724" spans="1:6" ht="14.25" customHeight="1" x14ac:dyDescent="0.45">
      <c r="A724" s="1"/>
      <c r="B724" s="1"/>
      <c r="C724" s="1"/>
      <c r="D724" s="1"/>
      <c r="E724" s="1"/>
      <c r="F724" s="1"/>
    </row>
    <row r="725" spans="1:6" ht="14.25" customHeight="1" x14ac:dyDescent="0.45">
      <c r="A725" s="1"/>
      <c r="B725" s="1"/>
      <c r="C725" s="1"/>
      <c r="D725" s="1"/>
      <c r="E725" s="1"/>
      <c r="F725" s="1"/>
    </row>
    <row r="726" spans="1:6" ht="14.25" customHeight="1" x14ac:dyDescent="0.45">
      <c r="A726" s="1"/>
      <c r="B726" s="1"/>
      <c r="C726" s="1"/>
      <c r="D726" s="1"/>
      <c r="E726" s="1"/>
      <c r="F726" s="1"/>
    </row>
    <row r="727" spans="1:6" ht="14.25" customHeight="1" x14ac:dyDescent="0.45">
      <c r="A727" s="1"/>
      <c r="B727" s="1"/>
      <c r="C727" s="1"/>
      <c r="D727" s="1"/>
      <c r="E727" s="1"/>
      <c r="F727" s="1"/>
    </row>
    <row r="728" spans="1:6" ht="14.25" customHeight="1" x14ac:dyDescent="0.45">
      <c r="A728" s="1"/>
      <c r="B728" s="1"/>
      <c r="C728" s="1"/>
      <c r="D728" s="1"/>
      <c r="E728" s="1"/>
      <c r="F728" s="1"/>
    </row>
    <row r="729" spans="1:6" ht="14.25" customHeight="1" x14ac:dyDescent="0.45">
      <c r="A729" s="1"/>
      <c r="B729" s="1"/>
      <c r="C729" s="1"/>
      <c r="D729" s="1"/>
      <c r="E729" s="1"/>
      <c r="F729" s="1"/>
    </row>
    <row r="730" spans="1:6" ht="14.25" customHeight="1" x14ac:dyDescent="0.45">
      <c r="A730" s="1"/>
      <c r="B730" s="1"/>
      <c r="C730" s="1"/>
      <c r="D730" s="1"/>
      <c r="E730" s="1"/>
      <c r="F730" s="1"/>
    </row>
    <row r="731" spans="1:6" ht="14.25" customHeight="1" x14ac:dyDescent="0.45">
      <c r="A731" s="1"/>
      <c r="B731" s="1"/>
      <c r="C731" s="1"/>
      <c r="D731" s="1"/>
      <c r="E731" s="1"/>
      <c r="F731" s="1"/>
    </row>
    <row r="732" spans="1:6" ht="14.25" customHeight="1" x14ac:dyDescent="0.45">
      <c r="A732" s="1"/>
      <c r="B732" s="1"/>
      <c r="C732" s="1"/>
      <c r="D732" s="1"/>
      <c r="E732" s="1"/>
      <c r="F732" s="1"/>
    </row>
    <row r="733" spans="1:6" ht="14.25" customHeight="1" x14ac:dyDescent="0.45">
      <c r="A733" s="1"/>
      <c r="B733" s="1"/>
      <c r="C733" s="1"/>
      <c r="D733" s="1"/>
      <c r="E733" s="1"/>
      <c r="F733" s="1"/>
    </row>
    <row r="734" spans="1:6" ht="14.25" customHeight="1" x14ac:dyDescent="0.45">
      <c r="A734" s="1"/>
      <c r="B734" s="1"/>
      <c r="C734" s="1"/>
      <c r="D734" s="1"/>
      <c r="E734" s="1"/>
      <c r="F734" s="1"/>
    </row>
    <row r="735" spans="1:6" ht="14.25" customHeight="1" x14ac:dyDescent="0.45">
      <c r="A735" s="1"/>
      <c r="B735" s="1"/>
      <c r="C735" s="1"/>
      <c r="D735" s="1"/>
      <c r="E735" s="1"/>
      <c r="F735" s="1"/>
    </row>
    <row r="736" spans="1:6" ht="14.25" customHeight="1" x14ac:dyDescent="0.45">
      <c r="A736" s="1"/>
      <c r="B736" s="1"/>
      <c r="C736" s="1"/>
      <c r="D736" s="1"/>
      <c r="E736" s="1"/>
      <c r="F736" s="1"/>
    </row>
    <row r="737" spans="1:6" ht="14.25" customHeight="1" x14ac:dyDescent="0.45">
      <c r="A737" s="1"/>
      <c r="B737" s="1"/>
      <c r="C737" s="1"/>
      <c r="D737" s="1"/>
      <c r="E737" s="1"/>
      <c r="F737" s="1"/>
    </row>
    <row r="738" spans="1:6" ht="14.25" customHeight="1" x14ac:dyDescent="0.45">
      <c r="A738" s="1"/>
      <c r="B738" s="1"/>
      <c r="C738" s="1"/>
      <c r="D738" s="1"/>
      <c r="E738" s="1"/>
      <c r="F738" s="1"/>
    </row>
    <row r="739" spans="1:6" ht="14.25" customHeight="1" x14ac:dyDescent="0.45">
      <c r="A739" s="1"/>
      <c r="B739" s="1"/>
      <c r="C739" s="1"/>
      <c r="D739" s="1"/>
      <c r="E739" s="1"/>
      <c r="F739" s="1"/>
    </row>
    <row r="740" spans="1:6" ht="14.25" customHeight="1" x14ac:dyDescent="0.45">
      <c r="A740" s="1"/>
      <c r="B740" s="1"/>
      <c r="C740" s="1"/>
      <c r="D740" s="1"/>
      <c r="E740" s="1"/>
      <c r="F740" s="1"/>
    </row>
    <row r="741" spans="1:6" ht="14.25" customHeight="1" x14ac:dyDescent="0.45">
      <c r="A741" s="1"/>
      <c r="B741" s="1"/>
      <c r="C741" s="1"/>
      <c r="D741" s="1"/>
      <c r="E741" s="1"/>
      <c r="F741" s="1"/>
    </row>
    <row r="742" spans="1:6" ht="14.25" customHeight="1" x14ac:dyDescent="0.45">
      <c r="A742" s="1"/>
      <c r="B742" s="1"/>
      <c r="C742" s="1"/>
      <c r="D742" s="1"/>
      <c r="E742" s="1"/>
      <c r="F742" s="1"/>
    </row>
    <row r="743" spans="1:6" ht="14.25" customHeight="1" x14ac:dyDescent="0.45">
      <c r="A743" s="1"/>
      <c r="B743" s="1"/>
      <c r="C743" s="1"/>
      <c r="D743" s="1"/>
      <c r="E743" s="1"/>
      <c r="F743" s="1"/>
    </row>
    <row r="744" spans="1:6" ht="14.25" customHeight="1" x14ac:dyDescent="0.45">
      <c r="A744" s="1"/>
      <c r="B744" s="1"/>
      <c r="C744" s="1"/>
      <c r="D744" s="1"/>
      <c r="E744" s="1"/>
      <c r="F744" s="1"/>
    </row>
    <row r="745" spans="1:6" ht="14.25" customHeight="1" x14ac:dyDescent="0.45">
      <c r="A745" s="1"/>
      <c r="B745" s="1"/>
      <c r="C745" s="1"/>
      <c r="D745" s="1"/>
      <c r="E745" s="1"/>
      <c r="F745" s="1"/>
    </row>
    <row r="746" spans="1:6" ht="14.25" customHeight="1" x14ac:dyDescent="0.45">
      <c r="A746" s="1"/>
      <c r="B746" s="1"/>
      <c r="C746" s="1"/>
      <c r="D746" s="1"/>
      <c r="E746" s="1"/>
      <c r="F746" s="1"/>
    </row>
    <row r="747" spans="1:6" ht="14.25" customHeight="1" x14ac:dyDescent="0.45">
      <c r="A747" s="1"/>
      <c r="B747" s="1"/>
      <c r="C747" s="1"/>
      <c r="D747" s="1"/>
      <c r="E747" s="1"/>
      <c r="F747" s="1"/>
    </row>
    <row r="748" spans="1:6" ht="14.25" customHeight="1" x14ac:dyDescent="0.45">
      <c r="A748" s="1"/>
      <c r="B748" s="1"/>
      <c r="C748" s="1"/>
      <c r="D748" s="1"/>
      <c r="E748" s="1"/>
      <c r="F748" s="1"/>
    </row>
    <row r="749" spans="1:6" ht="14.25" customHeight="1" x14ac:dyDescent="0.45">
      <c r="A749" s="1"/>
      <c r="B749" s="1"/>
      <c r="C749" s="1"/>
      <c r="D749" s="1"/>
      <c r="E749" s="1"/>
      <c r="F749" s="1"/>
    </row>
    <row r="750" spans="1:6" ht="14.25" customHeight="1" x14ac:dyDescent="0.45">
      <c r="A750" s="1"/>
      <c r="B750" s="1"/>
      <c r="C750" s="1"/>
      <c r="D750" s="1"/>
      <c r="E750" s="1"/>
      <c r="F750" s="1"/>
    </row>
    <row r="751" spans="1:6" ht="14.25" customHeight="1" x14ac:dyDescent="0.45">
      <c r="A751" s="1"/>
      <c r="B751" s="1"/>
      <c r="C751" s="1"/>
      <c r="D751" s="1"/>
      <c r="E751" s="1"/>
      <c r="F751" s="1"/>
    </row>
    <row r="752" spans="1:6" ht="14.25" customHeight="1" x14ac:dyDescent="0.45">
      <c r="A752" s="1"/>
      <c r="B752" s="1"/>
      <c r="C752" s="1"/>
      <c r="D752" s="1"/>
      <c r="E752" s="1"/>
      <c r="F752" s="1"/>
    </row>
    <row r="753" spans="1:6" ht="14.25" customHeight="1" x14ac:dyDescent="0.45">
      <c r="A753" s="1"/>
      <c r="B753" s="1"/>
      <c r="C753" s="1"/>
      <c r="D753" s="1"/>
      <c r="E753" s="1"/>
      <c r="F753" s="1"/>
    </row>
    <row r="754" spans="1:6" ht="14.25" customHeight="1" x14ac:dyDescent="0.45">
      <c r="A754" s="1"/>
      <c r="B754" s="1"/>
      <c r="C754" s="1"/>
      <c r="D754" s="1"/>
      <c r="E754" s="1"/>
      <c r="F754" s="1"/>
    </row>
    <row r="755" spans="1:6" ht="14.25" customHeight="1" x14ac:dyDescent="0.45">
      <c r="A755" s="1"/>
      <c r="B755" s="1"/>
      <c r="C755" s="1"/>
      <c r="D755" s="1"/>
      <c r="E755" s="1"/>
      <c r="F755" s="1"/>
    </row>
    <row r="756" spans="1:6" ht="14.25" customHeight="1" x14ac:dyDescent="0.45">
      <c r="A756" s="1"/>
      <c r="B756" s="1"/>
      <c r="C756" s="1"/>
      <c r="D756" s="1"/>
      <c r="E756" s="1"/>
      <c r="F756" s="1"/>
    </row>
    <row r="757" spans="1:6" ht="14.25" customHeight="1" x14ac:dyDescent="0.45">
      <c r="A757" s="1"/>
      <c r="B757" s="1"/>
      <c r="C757" s="1"/>
      <c r="D757" s="1"/>
      <c r="E757" s="1"/>
      <c r="F757" s="1"/>
    </row>
    <row r="758" spans="1:6" ht="14.25" customHeight="1" x14ac:dyDescent="0.45">
      <c r="A758" s="1"/>
      <c r="B758" s="1"/>
      <c r="C758" s="1"/>
      <c r="D758" s="1"/>
      <c r="E758" s="1"/>
      <c r="F758" s="1"/>
    </row>
    <row r="759" spans="1:6" ht="14.25" customHeight="1" x14ac:dyDescent="0.45">
      <c r="A759" s="1"/>
      <c r="B759" s="1"/>
      <c r="C759" s="1"/>
      <c r="D759" s="1"/>
      <c r="E759" s="1"/>
      <c r="F759" s="1"/>
    </row>
    <row r="760" spans="1:6" ht="14.25" customHeight="1" x14ac:dyDescent="0.45">
      <c r="A760" s="1"/>
      <c r="B760" s="1"/>
      <c r="C760" s="1"/>
      <c r="D760" s="1"/>
      <c r="E760" s="1"/>
      <c r="F760" s="1"/>
    </row>
    <row r="761" spans="1:6" ht="14.25" customHeight="1" x14ac:dyDescent="0.45">
      <c r="A761" s="1"/>
      <c r="B761" s="1"/>
      <c r="C761" s="1"/>
      <c r="D761" s="1"/>
      <c r="E761" s="1"/>
      <c r="F761" s="1"/>
    </row>
    <row r="762" spans="1:6" ht="14.25" customHeight="1" x14ac:dyDescent="0.45">
      <c r="A762" s="1"/>
      <c r="B762" s="1"/>
      <c r="C762" s="1"/>
      <c r="D762" s="1"/>
      <c r="E762" s="1"/>
      <c r="F762" s="1"/>
    </row>
    <row r="763" spans="1:6" ht="14.25" customHeight="1" x14ac:dyDescent="0.45">
      <c r="A763" s="1"/>
      <c r="B763" s="1"/>
      <c r="C763" s="1"/>
      <c r="D763" s="1"/>
      <c r="E763" s="1"/>
      <c r="F763" s="1"/>
    </row>
    <row r="764" spans="1:6" ht="14.25" customHeight="1" x14ac:dyDescent="0.45">
      <c r="A764" s="1"/>
      <c r="B764" s="1"/>
      <c r="C764" s="1"/>
      <c r="D764" s="1"/>
      <c r="E764" s="1"/>
      <c r="F764" s="1"/>
    </row>
    <row r="765" spans="1:6" ht="14.25" customHeight="1" x14ac:dyDescent="0.45">
      <c r="A765" s="1"/>
      <c r="B765" s="1"/>
      <c r="C765" s="1"/>
      <c r="D765" s="1"/>
      <c r="E765" s="1"/>
      <c r="F765" s="1"/>
    </row>
    <row r="766" spans="1:6" ht="14.25" customHeight="1" x14ac:dyDescent="0.45">
      <c r="A766" s="1"/>
      <c r="B766" s="1"/>
      <c r="C766" s="1"/>
      <c r="D766" s="1"/>
      <c r="E766" s="1"/>
      <c r="F766" s="1"/>
    </row>
    <row r="767" spans="1:6" ht="14.25" customHeight="1" x14ac:dyDescent="0.45">
      <c r="A767" s="1"/>
      <c r="B767" s="1"/>
      <c r="C767" s="1"/>
      <c r="D767" s="1"/>
      <c r="E767" s="1"/>
      <c r="F767" s="1"/>
    </row>
    <row r="768" spans="1:6" ht="14.25" customHeight="1" x14ac:dyDescent="0.45">
      <c r="A768" s="1"/>
      <c r="B768" s="1"/>
      <c r="C768" s="1"/>
      <c r="D768" s="1"/>
      <c r="E768" s="1"/>
      <c r="F768" s="1"/>
    </row>
    <row r="769" spans="1:6" ht="14.25" customHeight="1" x14ac:dyDescent="0.45">
      <c r="A769" s="1"/>
      <c r="B769" s="1"/>
      <c r="C769" s="1"/>
      <c r="D769" s="1"/>
      <c r="E769" s="1"/>
      <c r="F769" s="1"/>
    </row>
    <row r="770" spans="1:6" ht="14.25" customHeight="1" x14ac:dyDescent="0.45">
      <c r="A770" s="1"/>
      <c r="B770" s="1"/>
      <c r="C770" s="1"/>
      <c r="D770" s="1"/>
      <c r="E770" s="1"/>
      <c r="F770" s="1"/>
    </row>
    <row r="771" spans="1:6" ht="14.25" customHeight="1" x14ac:dyDescent="0.45">
      <c r="A771" s="1"/>
      <c r="B771" s="1"/>
      <c r="C771" s="1"/>
      <c r="D771" s="1"/>
      <c r="E771" s="1"/>
      <c r="F771" s="1"/>
    </row>
    <row r="772" spans="1:6" ht="14.25" customHeight="1" x14ac:dyDescent="0.45">
      <c r="A772" s="1"/>
      <c r="B772" s="1"/>
      <c r="C772" s="1"/>
      <c r="D772" s="1"/>
      <c r="E772" s="1"/>
      <c r="F772" s="1"/>
    </row>
    <row r="773" spans="1:6" ht="14.25" customHeight="1" x14ac:dyDescent="0.45">
      <c r="A773" s="1"/>
      <c r="B773" s="1"/>
      <c r="C773" s="1"/>
      <c r="D773" s="1"/>
      <c r="E773" s="1"/>
      <c r="F773" s="1"/>
    </row>
    <row r="774" spans="1:6" ht="14.25" customHeight="1" x14ac:dyDescent="0.45">
      <c r="A774" s="1"/>
      <c r="B774" s="1"/>
      <c r="C774" s="1"/>
      <c r="D774" s="1"/>
      <c r="E774" s="1"/>
      <c r="F774" s="1"/>
    </row>
    <row r="775" spans="1:6" ht="14.25" customHeight="1" x14ac:dyDescent="0.45">
      <c r="A775" s="1"/>
      <c r="B775" s="1"/>
      <c r="C775" s="1"/>
      <c r="D775" s="1"/>
      <c r="E775" s="1"/>
      <c r="F775" s="1"/>
    </row>
    <row r="776" spans="1:6" ht="14.25" customHeight="1" x14ac:dyDescent="0.45">
      <c r="A776" s="1"/>
      <c r="B776" s="1"/>
      <c r="C776" s="1"/>
      <c r="D776" s="1"/>
      <c r="E776" s="1"/>
      <c r="F776" s="1"/>
    </row>
    <row r="777" spans="1:6" ht="14.25" customHeight="1" x14ac:dyDescent="0.45">
      <c r="A777" s="1"/>
      <c r="B777" s="1"/>
      <c r="C777" s="1"/>
      <c r="D777" s="1"/>
      <c r="E777" s="1"/>
      <c r="F777" s="1"/>
    </row>
    <row r="778" spans="1:6" ht="14.25" customHeight="1" x14ac:dyDescent="0.45">
      <c r="A778" s="1"/>
      <c r="B778" s="1"/>
      <c r="C778" s="1"/>
      <c r="D778" s="1"/>
      <c r="E778" s="1"/>
      <c r="F778" s="1"/>
    </row>
    <row r="779" spans="1:6" ht="14.25" customHeight="1" x14ac:dyDescent="0.45">
      <c r="A779" s="1"/>
      <c r="B779" s="1"/>
      <c r="C779" s="1"/>
      <c r="D779" s="1"/>
      <c r="E779" s="1"/>
      <c r="F779" s="1"/>
    </row>
    <row r="780" spans="1:6" ht="14.25" customHeight="1" x14ac:dyDescent="0.45">
      <c r="A780" s="1"/>
      <c r="B780" s="1"/>
      <c r="C780" s="1"/>
      <c r="D780" s="1"/>
      <c r="E780" s="1"/>
      <c r="F780" s="1"/>
    </row>
    <row r="781" spans="1:6" ht="14.25" customHeight="1" x14ac:dyDescent="0.45">
      <c r="A781" s="1"/>
      <c r="B781" s="1"/>
      <c r="C781" s="1"/>
      <c r="D781" s="1"/>
      <c r="E781" s="1"/>
      <c r="F781" s="1"/>
    </row>
    <row r="782" spans="1:6" ht="14.25" customHeight="1" x14ac:dyDescent="0.45">
      <c r="A782" s="1"/>
      <c r="B782" s="1"/>
      <c r="C782" s="1"/>
      <c r="D782" s="1"/>
      <c r="E782" s="1"/>
      <c r="F782" s="1"/>
    </row>
    <row r="783" spans="1:6" ht="14.25" customHeight="1" x14ac:dyDescent="0.45">
      <c r="A783" s="1"/>
      <c r="B783" s="1"/>
      <c r="C783" s="1"/>
      <c r="D783" s="1"/>
      <c r="E783" s="1"/>
      <c r="F783" s="1"/>
    </row>
    <row r="784" spans="1:6" ht="14.25" customHeight="1" x14ac:dyDescent="0.45">
      <c r="A784" s="1"/>
      <c r="B784" s="1"/>
      <c r="C784" s="1"/>
      <c r="D784" s="1"/>
      <c r="E784" s="1"/>
      <c r="F784" s="1"/>
    </row>
    <row r="785" spans="1:6" ht="14.25" customHeight="1" x14ac:dyDescent="0.45">
      <c r="A785" s="1"/>
      <c r="B785" s="1"/>
      <c r="C785" s="1"/>
      <c r="D785" s="1"/>
      <c r="E785" s="1"/>
      <c r="F785" s="1"/>
    </row>
    <row r="786" spans="1:6" ht="14.25" customHeight="1" x14ac:dyDescent="0.45">
      <c r="A786" s="1"/>
      <c r="B786" s="1"/>
      <c r="C786" s="1"/>
      <c r="D786" s="1"/>
      <c r="E786" s="1"/>
      <c r="F786" s="1"/>
    </row>
    <row r="787" spans="1:6" ht="14.25" customHeight="1" x14ac:dyDescent="0.45">
      <c r="A787" s="1"/>
      <c r="B787" s="1"/>
      <c r="C787" s="1"/>
      <c r="D787" s="1"/>
      <c r="E787" s="1"/>
      <c r="F787" s="1"/>
    </row>
    <row r="788" spans="1:6" ht="14.25" customHeight="1" x14ac:dyDescent="0.45">
      <c r="A788" s="1"/>
      <c r="B788" s="1"/>
      <c r="C788" s="1"/>
      <c r="D788" s="1"/>
      <c r="E788" s="1"/>
      <c r="F788" s="1"/>
    </row>
    <row r="789" spans="1:6" ht="14.25" customHeight="1" x14ac:dyDescent="0.45">
      <c r="A789" s="1"/>
      <c r="B789" s="1"/>
      <c r="C789" s="1"/>
      <c r="D789" s="1"/>
      <c r="E789" s="1"/>
      <c r="F789" s="1"/>
    </row>
    <row r="790" spans="1:6" ht="14.25" customHeight="1" x14ac:dyDescent="0.45">
      <c r="A790" s="1"/>
      <c r="B790" s="1"/>
      <c r="C790" s="1"/>
      <c r="D790" s="1"/>
      <c r="E790" s="1"/>
      <c r="F790" s="1"/>
    </row>
    <row r="791" spans="1:6" ht="14.25" customHeight="1" x14ac:dyDescent="0.45">
      <c r="A791" s="1"/>
      <c r="B791" s="1"/>
      <c r="C791" s="1"/>
      <c r="D791" s="1"/>
      <c r="E791" s="1"/>
      <c r="F791" s="1"/>
    </row>
    <row r="792" spans="1:6" ht="14.25" customHeight="1" x14ac:dyDescent="0.45">
      <c r="A792" s="1"/>
      <c r="B792" s="1"/>
      <c r="C792" s="1"/>
      <c r="D792" s="1"/>
      <c r="E792" s="1"/>
      <c r="F792" s="1"/>
    </row>
    <row r="793" spans="1:6" ht="14.25" customHeight="1" x14ac:dyDescent="0.45">
      <c r="A793" s="1"/>
      <c r="B793" s="1"/>
      <c r="C793" s="1"/>
      <c r="D793" s="1"/>
      <c r="E793" s="1"/>
      <c r="F793" s="1"/>
    </row>
    <row r="794" spans="1:6" ht="14.25" customHeight="1" x14ac:dyDescent="0.45">
      <c r="A794" s="1"/>
      <c r="B794" s="1"/>
      <c r="C794" s="1"/>
      <c r="D794" s="1"/>
      <c r="E794" s="1"/>
      <c r="F794" s="1"/>
    </row>
    <row r="795" spans="1:6" ht="14.25" customHeight="1" x14ac:dyDescent="0.45">
      <c r="A795" s="1"/>
      <c r="B795" s="1"/>
      <c r="C795" s="1"/>
      <c r="D795" s="1"/>
      <c r="E795" s="1"/>
      <c r="F795" s="1"/>
    </row>
    <row r="796" spans="1:6" ht="14.25" customHeight="1" x14ac:dyDescent="0.45">
      <c r="A796" s="1"/>
      <c r="B796" s="1"/>
      <c r="C796" s="1"/>
      <c r="D796" s="1"/>
      <c r="E796" s="1"/>
      <c r="F796" s="1"/>
    </row>
    <row r="797" spans="1:6" ht="14.25" customHeight="1" x14ac:dyDescent="0.45">
      <c r="A797" s="1"/>
      <c r="B797" s="1"/>
      <c r="C797" s="1"/>
      <c r="D797" s="1"/>
      <c r="E797" s="1"/>
      <c r="F797" s="1"/>
    </row>
    <row r="798" spans="1:6" ht="14.25" customHeight="1" x14ac:dyDescent="0.45">
      <c r="A798" s="1"/>
      <c r="B798" s="1"/>
      <c r="C798" s="1"/>
      <c r="D798" s="1"/>
      <c r="E798" s="1"/>
      <c r="F798" s="1"/>
    </row>
    <row r="799" spans="1:6" ht="14.25" customHeight="1" x14ac:dyDescent="0.45">
      <c r="A799" s="1"/>
      <c r="B799" s="1"/>
      <c r="C799" s="1"/>
      <c r="D799" s="1"/>
      <c r="E799" s="1"/>
      <c r="F799" s="1"/>
    </row>
    <row r="800" spans="1:6" ht="14.25" customHeight="1" x14ac:dyDescent="0.45">
      <c r="A800" s="1"/>
      <c r="B800" s="1"/>
      <c r="C800" s="1"/>
      <c r="D800" s="1"/>
      <c r="E800" s="1"/>
      <c r="F800" s="1"/>
    </row>
    <row r="801" spans="1:6" ht="14.25" customHeight="1" x14ac:dyDescent="0.45">
      <c r="A801" s="1"/>
      <c r="B801" s="1"/>
      <c r="C801" s="1"/>
      <c r="D801" s="1"/>
      <c r="E801" s="1"/>
      <c r="F801" s="1"/>
    </row>
    <row r="802" spans="1:6" ht="14.25" customHeight="1" x14ac:dyDescent="0.45">
      <c r="A802" s="1"/>
      <c r="B802" s="1"/>
      <c r="C802" s="1"/>
      <c r="D802" s="1"/>
      <c r="E802" s="1"/>
      <c r="F802" s="1"/>
    </row>
    <row r="803" spans="1:6" ht="14.25" customHeight="1" x14ac:dyDescent="0.45">
      <c r="A803" s="1"/>
      <c r="B803" s="1"/>
      <c r="C803" s="1"/>
      <c r="D803" s="1"/>
      <c r="E803" s="1"/>
      <c r="F803" s="1"/>
    </row>
    <row r="804" spans="1:6" ht="14.25" customHeight="1" x14ac:dyDescent="0.45">
      <c r="A804" s="1"/>
      <c r="B804" s="1"/>
      <c r="C804" s="1"/>
      <c r="D804" s="1"/>
      <c r="E804" s="1"/>
      <c r="F804" s="1"/>
    </row>
    <row r="805" spans="1:6" ht="14.25" customHeight="1" x14ac:dyDescent="0.45">
      <c r="A805" s="1"/>
      <c r="B805" s="1"/>
      <c r="C805" s="1"/>
      <c r="D805" s="1"/>
      <c r="E805" s="1"/>
      <c r="F805" s="1"/>
    </row>
    <row r="806" spans="1:6" ht="14.25" customHeight="1" x14ac:dyDescent="0.45">
      <c r="A806" s="1"/>
      <c r="B806" s="1"/>
      <c r="C806" s="1"/>
      <c r="D806" s="1"/>
      <c r="E806" s="1"/>
      <c r="F806" s="1"/>
    </row>
    <row r="807" spans="1:6" ht="14.25" customHeight="1" x14ac:dyDescent="0.45">
      <c r="A807" s="1"/>
      <c r="B807" s="1"/>
      <c r="C807" s="1"/>
      <c r="D807" s="1"/>
      <c r="E807" s="1"/>
      <c r="F807" s="1"/>
    </row>
    <row r="808" spans="1:6" ht="14.25" customHeight="1" x14ac:dyDescent="0.45">
      <c r="A808" s="1"/>
      <c r="B808" s="1"/>
      <c r="C808" s="1"/>
      <c r="D808" s="1"/>
      <c r="E808" s="1"/>
      <c r="F808" s="1"/>
    </row>
    <row r="809" spans="1:6" ht="14.25" customHeight="1" x14ac:dyDescent="0.45">
      <c r="A809" s="1"/>
      <c r="B809" s="1"/>
      <c r="C809" s="1"/>
      <c r="D809" s="1"/>
      <c r="E809" s="1"/>
      <c r="F809" s="1"/>
    </row>
    <row r="810" spans="1:6" ht="14.25" customHeight="1" x14ac:dyDescent="0.45">
      <c r="A810" s="1"/>
      <c r="B810" s="1"/>
      <c r="C810" s="1"/>
      <c r="D810" s="1"/>
      <c r="E810" s="1"/>
      <c r="F810" s="1"/>
    </row>
    <row r="811" spans="1:6" ht="14.25" customHeight="1" x14ac:dyDescent="0.45">
      <c r="A811" s="1"/>
      <c r="B811" s="1"/>
      <c r="C811" s="1"/>
      <c r="D811" s="1"/>
      <c r="E811" s="1"/>
      <c r="F811" s="1"/>
    </row>
    <row r="812" spans="1:6" ht="14.25" customHeight="1" x14ac:dyDescent="0.45">
      <c r="A812" s="1"/>
      <c r="B812" s="1"/>
      <c r="C812" s="1"/>
      <c r="D812" s="1"/>
      <c r="E812" s="1"/>
      <c r="F812" s="1"/>
    </row>
    <row r="813" spans="1:6" ht="14.25" customHeight="1" x14ac:dyDescent="0.45">
      <c r="A813" s="1"/>
      <c r="B813" s="1"/>
      <c r="C813" s="1"/>
      <c r="D813" s="1"/>
      <c r="E813" s="1"/>
      <c r="F813" s="1"/>
    </row>
    <row r="814" spans="1:6" ht="14.25" customHeight="1" x14ac:dyDescent="0.45">
      <c r="A814" s="1"/>
      <c r="B814" s="1"/>
      <c r="C814" s="1"/>
      <c r="D814" s="1"/>
      <c r="E814" s="1"/>
      <c r="F814" s="1"/>
    </row>
    <row r="815" spans="1:6" ht="14.25" customHeight="1" x14ac:dyDescent="0.45">
      <c r="A815" s="1"/>
      <c r="B815" s="1"/>
      <c r="C815" s="1"/>
      <c r="D815" s="1"/>
      <c r="E815" s="1"/>
      <c r="F815" s="1"/>
    </row>
    <row r="816" spans="1:6" ht="14.25" customHeight="1" x14ac:dyDescent="0.45">
      <c r="A816" s="1"/>
      <c r="B816" s="1"/>
      <c r="C816" s="1"/>
      <c r="D816" s="1"/>
      <c r="E816" s="1"/>
      <c r="F816" s="1"/>
    </row>
    <row r="817" spans="1:6" ht="14.25" customHeight="1" x14ac:dyDescent="0.45">
      <c r="A817" s="1"/>
      <c r="B817" s="1"/>
      <c r="C817" s="1"/>
      <c r="D817" s="1"/>
      <c r="E817" s="1"/>
      <c r="F817" s="1"/>
    </row>
    <row r="818" spans="1:6" ht="14.25" customHeight="1" x14ac:dyDescent="0.45">
      <c r="A818" s="1"/>
      <c r="B818" s="1"/>
      <c r="C818" s="1"/>
      <c r="D818" s="1"/>
      <c r="E818" s="1"/>
      <c r="F818" s="1"/>
    </row>
    <row r="819" spans="1:6" ht="14.25" customHeight="1" x14ac:dyDescent="0.45">
      <c r="A819" s="1"/>
      <c r="B819" s="1"/>
      <c r="C819" s="1"/>
      <c r="D819" s="1"/>
      <c r="E819" s="1"/>
      <c r="F819" s="1"/>
    </row>
    <row r="820" spans="1:6" ht="14.25" customHeight="1" x14ac:dyDescent="0.45">
      <c r="A820" s="1"/>
      <c r="B820" s="1"/>
      <c r="C820" s="1"/>
      <c r="D820" s="1"/>
      <c r="E820" s="1"/>
      <c r="F820" s="1"/>
    </row>
    <row r="821" spans="1:6" ht="14.25" customHeight="1" x14ac:dyDescent="0.45">
      <c r="A821" s="1"/>
      <c r="B821" s="1"/>
      <c r="C821" s="1"/>
      <c r="D821" s="1"/>
      <c r="E821" s="1"/>
      <c r="F821" s="1"/>
    </row>
    <row r="822" spans="1:6" ht="14.25" customHeight="1" x14ac:dyDescent="0.45">
      <c r="A822" s="1"/>
      <c r="B822" s="1"/>
      <c r="C822" s="1"/>
      <c r="D822" s="1"/>
      <c r="E822" s="1"/>
      <c r="F822" s="1"/>
    </row>
    <row r="823" spans="1:6" ht="14.25" customHeight="1" x14ac:dyDescent="0.45">
      <c r="A823" s="1"/>
      <c r="B823" s="1"/>
      <c r="C823" s="1"/>
      <c r="D823" s="1"/>
      <c r="E823" s="1"/>
      <c r="F823" s="1"/>
    </row>
    <row r="824" spans="1:6" ht="14.25" customHeight="1" x14ac:dyDescent="0.45">
      <c r="A824" s="1"/>
      <c r="B824" s="1"/>
      <c r="C824" s="1"/>
      <c r="D824" s="1"/>
      <c r="E824" s="1"/>
      <c r="F824" s="1"/>
    </row>
    <row r="825" spans="1:6" ht="14.25" customHeight="1" x14ac:dyDescent="0.45">
      <c r="A825" s="1"/>
      <c r="B825" s="1"/>
      <c r="C825" s="1"/>
      <c r="D825" s="1"/>
      <c r="E825" s="1"/>
      <c r="F825" s="1"/>
    </row>
    <row r="826" spans="1:6" ht="14.25" customHeight="1" x14ac:dyDescent="0.45">
      <c r="A826" s="1"/>
      <c r="B826" s="1"/>
      <c r="C826" s="1"/>
      <c r="D826" s="1"/>
      <c r="E826" s="1"/>
      <c r="F826" s="1"/>
    </row>
    <row r="827" spans="1:6" ht="14.25" customHeight="1" x14ac:dyDescent="0.45">
      <c r="A827" s="1"/>
      <c r="B827" s="1"/>
      <c r="C827" s="1"/>
      <c r="D827" s="1"/>
      <c r="E827" s="1"/>
      <c r="F827" s="1"/>
    </row>
    <row r="828" spans="1:6" ht="14.25" customHeight="1" x14ac:dyDescent="0.45">
      <c r="A828" s="1"/>
      <c r="B828" s="1"/>
      <c r="C828" s="1"/>
      <c r="D828" s="1"/>
      <c r="E828" s="1"/>
      <c r="F828" s="1"/>
    </row>
    <row r="829" spans="1:6" ht="14.25" customHeight="1" x14ac:dyDescent="0.45">
      <c r="A829" s="1"/>
      <c r="B829" s="1"/>
      <c r="C829" s="1"/>
      <c r="D829" s="1"/>
      <c r="E829" s="1"/>
      <c r="F829" s="1"/>
    </row>
    <row r="830" spans="1:6" ht="14.25" customHeight="1" x14ac:dyDescent="0.45">
      <c r="A830" s="1"/>
      <c r="B830" s="1"/>
      <c r="C830" s="1"/>
      <c r="D830" s="1"/>
      <c r="E830" s="1"/>
      <c r="F830" s="1"/>
    </row>
    <row r="831" spans="1:6" ht="14.25" customHeight="1" x14ac:dyDescent="0.45">
      <c r="A831" s="1"/>
      <c r="B831" s="1"/>
      <c r="C831" s="1"/>
      <c r="D831" s="1"/>
      <c r="E831" s="1"/>
      <c r="F831" s="1"/>
    </row>
    <row r="832" spans="1:6" ht="14.25" customHeight="1" x14ac:dyDescent="0.45">
      <c r="A832" s="1"/>
      <c r="B832" s="1"/>
      <c r="C832" s="1"/>
      <c r="D832" s="1"/>
      <c r="E832" s="1"/>
      <c r="F832" s="1"/>
    </row>
    <row r="833" spans="1:6" ht="14.25" customHeight="1" x14ac:dyDescent="0.45">
      <c r="A833" s="1"/>
      <c r="B833" s="1"/>
      <c r="C833" s="1"/>
      <c r="D833" s="1"/>
      <c r="E833" s="1"/>
      <c r="F833" s="1"/>
    </row>
    <row r="834" spans="1:6" ht="14.25" customHeight="1" x14ac:dyDescent="0.45">
      <c r="A834" s="1"/>
      <c r="B834" s="1"/>
      <c r="C834" s="1"/>
      <c r="D834" s="1"/>
      <c r="E834" s="1"/>
      <c r="F834" s="1"/>
    </row>
    <row r="835" spans="1:6" ht="14.25" customHeight="1" x14ac:dyDescent="0.45">
      <c r="A835" s="1"/>
      <c r="B835" s="1"/>
      <c r="C835" s="1"/>
      <c r="D835" s="1"/>
      <c r="E835" s="1"/>
      <c r="F835" s="1"/>
    </row>
    <row r="836" spans="1:6" ht="14.25" customHeight="1" x14ac:dyDescent="0.45">
      <c r="A836" s="1"/>
      <c r="B836" s="1"/>
      <c r="C836" s="1"/>
      <c r="D836" s="1"/>
      <c r="E836" s="1"/>
      <c r="F836" s="1"/>
    </row>
    <row r="837" spans="1:6" ht="14.25" customHeight="1" x14ac:dyDescent="0.45">
      <c r="A837" s="1"/>
      <c r="B837" s="1"/>
      <c r="C837" s="1"/>
      <c r="D837" s="1"/>
      <c r="E837" s="1"/>
      <c r="F837" s="1"/>
    </row>
    <row r="838" spans="1:6" ht="14.25" customHeight="1" x14ac:dyDescent="0.45">
      <c r="A838" s="1"/>
      <c r="B838" s="1"/>
      <c r="C838" s="1"/>
      <c r="D838" s="1"/>
      <c r="E838" s="1"/>
      <c r="F838" s="1"/>
    </row>
    <row r="839" spans="1:6" ht="14.25" customHeight="1" x14ac:dyDescent="0.45">
      <c r="A839" s="1"/>
      <c r="B839" s="1"/>
      <c r="C839" s="1"/>
      <c r="D839" s="1"/>
      <c r="E839" s="1"/>
      <c r="F839" s="1"/>
    </row>
    <row r="840" spans="1:6" ht="14.25" customHeight="1" x14ac:dyDescent="0.45">
      <c r="A840" s="1"/>
      <c r="B840" s="1"/>
      <c r="C840" s="1"/>
      <c r="D840" s="1"/>
      <c r="E840" s="1"/>
      <c r="F840" s="1"/>
    </row>
    <row r="841" spans="1:6" ht="14.25" customHeight="1" x14ac:dyDescent="0.45">
      <c r="A841" s="1"/>
      <c r="B841" s="1"/>
      <c r="C841" s="1"/>
      <c r="D841" s="1"/>
      <c r="E841" s="1"/>
      <c r="F841" s="1"/>
    </row>
    <row r="842" spans="1:6" ht="14.25" customHeight="1" x14ac:dyDescent="0.45">
      <c r="A842" s="1"/>
      <c r="B842" s="1"/>
      <c r="C842" s="1"/>
      <c r="D842" s="1"/>
      <c r="E842" s="1"/>
      <c r="F842" s="1"/>
    </row>
    <row r="843" spans="1:6" ht="14.25" customHeight="1" x14ac:dyDescent="0.45">
      <c r="A843" s="1"/>
      <c r="B843" s="1"/>
      <c r="C843" s="1"/>
      <c r="D843" s="1"/>
      <c r="E843" s="1"/>
      <c r="F843" s="1"/>
    </row>
    <row r="844" spans="1:6" ht="14.25" customHeight="1" x14ac:dyDescent="0.45">
      <c r="A844" s="1"/>
      <c r="B844" s="1"/>
      <c r="C844" s="1"/>
      <c r="D844" s="1"/>
      <c r="E844" s="1"/>
      <c r="F844" s="1"/>
    </row>
    <row r="845" spans="1:6" ht="14.25" customHeight="1" x14ac:dyDescent="0.45">
      <c r="A845" s="1"/>
      <c r="B845" s="1"/>
      <c r="C845" s="1"/>
      <c r="D845" s="1"/>
      <c r="E845" s="1"/>
      <c r="F845" s="1"/>
    </row>
    <row r="846" spans="1:6" ht="14.25" customHeight="1" x14ac:dyDescent="0.45">
      <c r="A846" s="1"/>
      <c r="B846" s="1"/>
      <c r="C846" s="1"/>
      <c r="D846" s="1"/>
      <c r="E846" s="1"/>
      <c r="F846" s="1"/>
    </row>
    <row r="847" spans="1:6" ht="14.25" customHeight="1" x14ac:dyDescent="0.45">
      <c r="A847" s="1"/>
      <c r="B847" s="1"/>
      <c r="C847" s="1"/>
      <c r="D847" s="1"/>
      <c r="E847" s="1"/>
      <c r="F847" s="1"/>
    </row>
    <row r="848" spans="1:6" ht="14.25" customHeight="1" x14ac:dyDescent="0.45">
      <c r="A848" s="1"/>
      <c r="B848" s="1"/>
      <c r="C848" s="1"/>
      <c r="D848" s="1"/>
      <c r="E848" s="1"/>
      <c r="F848" s="1"/>
    </row>
    <row r="849" spans="1:6" ht="14.25" customHeight="1" x14ac:dyDescent="0.45">
      <c r="A849" s="1"/>
      <c r="B849" s="1"/>
      <c r="C849" s="1"/>
      <c r="D849" s="1"/>
      <c r="E849" s="1"/>
      <c r="F849" s="1"/>
    </row>
    <row r="850" spans="1:6" ht="14.25" customHeight="1" x14ac:dyDescent="0.45">
      <c r="A850" s="1"/>
      <c r="B850" s="1"/>
      <c r="C850" s="1"/>
      <c r="D850" s="1"/>
      <c r="E850" s="1"/>
      <c r="F850" s="1"/>
    </row>
    <row r="851" spans="1:6" ht="14.25" customHeight="1" x14ac:dyDescent="0.45">
      <c r="A851" s="1"/>
      <c r="B851" s="1"/>
      <c r="C851" s="1"/>
      <c r="D851" s="1"/>
      <c r="E851" s="1"/>
      <c r="F851" s="1"/>
    </row>
    <row r="852" spans="1:6" ht="14.25" customHeight="1" x14ac:dyDescent="0.45">
      <c r="A852" s="1"/>
      <c r="B852" s="1"/>
      <c r="C852" s="1"/>
      <c r="D852" s="1"/>
      <c r="E852" s="1"/>
      <c r="F852" s="1"/>
    </row>
    <row r="853" spans="1:6" ht="14.25" customHeight="1" x14ac:dyDescent="0.45">
      <c r="A853" s="1"/>
      <c r="B853" s="1"/>
      <c r="C853" s="1"/>
      <c r="D853" s="1"/>
      <c r="E853" s="1"/>
      <c r="F853" s="1"/>
    </row>
    <row r="854" spans="1:6" ht="14.25" customHeight="1" x14ac:dyDescent="0.45">
      <c r="A854" s="1"/>
      <c r="B854" s="1"/>
      <c r="C854" s="1"/>
      <c r="D854" s="1"/>
      <c r="E854" s="1"/>
      <c r="F854" s="1"/>
    </row>
    <row r="855" spans="1:6" ht="14.25" customHeight="1" x14ac:dyDescent="0.45">
      <c r="A855" s="1"/>
      <c r="B855" s="1"/>
      <c r="C855" s="1"/>
      <c r="D855" s="1"/>
      <c r="E855" s="1"/>
      <c r="F855" s="1"/>
    </row>
    <row r="856" spans="1:6" ht="14.25" customHeight="1" x14ac:dyDescent="0.45">
      <c r="A856" s="1"/>
      <c r="B856" s="1"/>
      <c r="C856" s="1"/>
      <c r="D856" s="1"/>
      <c r="E856" s="1"/>
      <c r="F856" s="1"/>
    </row>
    <row r="857" spans="1:6" ht="14.25" customHeight="1" x14ac:dyDescent="0.45">
      <c r="A857" s="1"/>
      <c r="B857" s="1"/>
      <c r="C857" s="1"/>
      <c r="D857" s="1"/>
      <c r="E857" s="1"/>
      <c r="F857" s="1"/>
    </row>
    <row r="858" spans="1:6" ht="14.25" customHeight="1" x14ac:dyDescent="0.45">
      <c r="A858" s="1"/>
      <c r="B858" s="1"/>
      <c r="C858" s="1"/>
      <c r="D858" s="1"/>
      <c r="E858" s="1"/>
      <c r="F858" s="1"/>
    </row>
    <row r="859" spans="1:6" ht="14.25" customHeight="1" x14ac:dyDescent="0.45">
      <c r="A859" s="1"/>
      <c r="B859" s="1"/>
      <c r="C859" s="1"/>
      <c r="D859" s="1"/>
      <c r="E859" s="1"/>
      <c r="F859" s="1"/>
    </row>
    <row r="860" spans="1:6" ht="14.25" customHeight="1" x14ac:dyDescent="0.45">
      <c r="A860" s="1"/>
      <c r="B860" s="1"/>
      <c r="C860" s="1"/>
      <c r="D860" s="1"/>
      <c r="E860" s="1"/>
      <c r="F860" s="1"/>
    </row>
    <row r="861" spans="1:6" ht="14.25" customHeight="1" x14ac:dyDescent="0.45">
      <c r="A861" s="1"/>
      <c r="B861" s="1"/>
      <c r="C861" s="1"/>
      <c r="D861" s="1"/>
      <c r="E861" s="1"/>
      <c r="F861" s="1"/>
    </row>
    <row r="862" spans="1:6" ht="14.25" customHeight="1" x14ac:dyDescent="0.45">
      <c r="A862" s="1"/>
      <c r="B862" s="1"/>
      <c r="C862" s="1"/>
      <c r="D862" s="1"/>
      <c r="E862" s="1"/>
      <c r="F862" s="1"/>
    </row>
    <row r="863" spans="1:6" ht="14.25" customHeight="1" x14ac:dyDescent="0.45">
      <c r="A863" s="1"/>
      <c r="B863" s="1"/>
      <c r="C863" s="1"/>
      <c r="D863" s="1"/>
      <c r="E863" s="1"/>
      <c r="F863" s="1"/>
    </row>
    <row r="864" spans="1:6" ht="14.25" customHeight="1" x14ac:dyDescent="0.45">
      <c r="A864" s="1"/>
      <c r="B864" s="1"/>
      <c r="C864" s="1"/>
      <c r="D864" s="1"/>
      <c r="E864" s="1"/>
      <c r="F864" s="1"/>
    </row>
    <row r="865" spans="1:6" ht="14.25" customHeight="1" x14ac:dyDescent="0.45">
      <c r="A865" s="1"/>
      <c r="B865" s="1"/>
      <c r="C865" s="1"/>
      <c r="D865" s="1"/>
      <c r="E865" s="1"/>
      <c r="F865" s="1"/>
    </row>
    <row r="866" spans="1:6" ht="14.25" customHeight="1" x14ac:dyDescent="0.45">
      <c r="A866" s="1"/>
      <c r="B866" s="1"/>
      <c r="C866" s="1"/>
      <c r="D866" s="1"/>
      <c r="E866" s="1"/>
      <c r="F866" s="1"/>
    </row>
    <row r="867" spans="1:6" ht="14.25" customHeight="1" x14ac:dyDescent="0.45">
      <c r="A867" s="1"/>
      <c r="B867" s="1"/>
      <c r="C867" s="1"/>
      <c r="D867" s="1"/>
      <c r="E867" s="1"/>
      <c r="F867" s="1"/>
    </row>
    <row r="868" spans="1:6" ht="14.25" customHeight="1" x14ac:dyDescent="0.45">
      <c r="A868" s="1"/>
      <c r="B868" s="1"/>
      <c r="C868" s="1"/>
      <c r="D868" s="1"/>
      <c r="E868" s="1"/>
      <c r="F868" s="1"/>
    </row>
    <row r="869" spans="1:6" ht="14.25" customHeight="1" x14ac:dyDescent="0.45">
      <c r="A869" s="1"/>
      <c r="B869" s="1"/>
      <c r="C869" s="1"/>
      <c r="D869" s="1"/>
      <c r="E869" s="1"/>
      <c r="F869" s="1"/>
    </row>
    <row r="870" spans="1:6" ht="14.25" customHeight="1" x14ac:dyDescent="0.45">
      <c r="A870" s="1"/>
      <c r="B870" s="1"/>
      <c r="C870" s="1"/>
      <c r="D870" s="1"/>
      <c r="E870" s="1"/>
      <c r="F870" s="1"/>
    </row>
    <row r="871" spans="1:6" ht="14.25" customHeight="1" x14ac:dyDescent="0.45">
      <c r="A871" s="1"/>
      <c r="B871" s="1"/>
      <c r="C871" s="1"/>
      <c r="D871" s="1"/>
      <c r="E871" s="1"/>
      <c r="F871" s="1"/>
    </row>
    <row r="872" spans="1:6" ht="14.25" customHeight="1" x14ac:dyDescent="0.45">
      <c r="A872" s="1"/>
      <c r="B872" s="1"/>
      <c r="C872" s="1"/>
      <c r="D872" s="1"/>
      <c r="E872" s="1"/>
      <c r="F872" s="1"/>
    </row>
    <row r="873" spans="1:6" ht="14.25" customHeight="1" x14ac:dyDescent="0.45">
      <c r="A873" s="1"/>
      <c r="B873" s="1"/>
      <c r="C873" s="1"/>
      <c r="D873" s="1"/>
      <c r="E873" s="1"/>
      <c r="F873" s="1"/>
    </row>
    <row r="874" spans="1:6" ht="14.25" customHeight="1" x14ac:dyDescent="0.45">
      <c r="A874" s="1"/>
      <c r="B874" s="1"/>
      <c r="C874" s="1"/>
      <c r="D874" s="1"/>
      <c r="E874" s="1"/>
      <c r="F874" s="1"/>
    </row>
    <row r="875" spans="1:6" ht="14.25" customHeight="1" x14ac:dyDescent="0.45">
      <c r="A875" s="1"/>
      <c r="B875" s="1"/>
      <c r="C875" s="1"/>
      <c r="D875" s="1"/>
      <c r="E875" s="1"/>
      <c r="F875" s="1"/>
    </row>
    <row r="876" spans="1:6" ht="14.25" customHeight="1" x14ac:dyDescent="0.45">
      <c r="A876" s="1"/>
      <c r="B876" s="1"/>
      <c r="C876" s="1"/>
      <c r="D876" s="1"/>
      <c r="E876" s="1"/>
      <c r="F876" s="1"/>
    </row>
    <row r="877" spans="1:6" ht="14.25" customHeight="1" x14ac:dyDescent="0.45">
      <c r="A877" s="1"/>
      <c r="B877" s="1"/>
      <c r="C877" s="1"/>
      <c r="D877" s="1"/>
      <c r="E877" s="1"/>
      <c r="F877" s="1"/>
    </row>
    <row r="878" spans="1:6" ht="14.25" customHeight="1" x14ac:dyDescent="0.45">
      <c r="A878" s="1"/>
      <c r="B878" s="1"/>
      <c r="C878" s="1"/>
      <c r="D878" s="1"/>
      <c r="E878" s="1"/>
      <c r="F878" s="1"/>
    </row>
    <row r="879" spans="1:6" ht="14.25" customHeight="1" x14ac:dyDescent="0.45">
      <c r="A879" s="1"/>
      <c r="B879" s="1"/>
      <c r="C879" s="1"/>
      <c r="D879" s="1"/>
      <c r="E879" s="1"/>
      <c r="F879" s="1"/>
    </row>
    <row r="880" spans="1:6" ht="14.25" customHeight="1" x14ac:dyDescent="0.45">
      <c r="A880" s="1"/>
      <c r="B880" s="1"/>
      <c r="C880" s="1"/>
      <c r="D880" s="1"/>
      <c r="E880" s="1"/>
      <c r="F880" s="1"/>
    </row>
    <row r="881" spans="1:6" ht="14.25" customHeight="1" x14ac:dyDescent="0.45">
      <c r="A881" s="1"/>
      <c r="B881" s="1"/>
      <c r="C881" s="1"/>
      <c r="D881" s="1"/>
      <c r="E881" s="1"/>
      <c r="F881" s="1"/>
    </row>
    <row r="882" spans="1:6" ht="14.25" customHeight="1" x14ac:dyDescent="0.45">
      <c r="A882" s="1"/>
      <c r="B882" s="1"/>
      <c r="C882" s="1"/>
      <c r="D882" s="1"/>
      <c r="E882" s="1"/>
      <c r="F882" s="1"/>
    </row>
    <row r="883" spans="1:6" ht="14.25" customHeight="1" x14ac:dyDescent="0.45">
      <c r="A883" s="1"/>
      <c r="B883" s="1"/>
      <c r="C883" s="1"/>
      <c r="D883" s="1"/>
      <c r="E883" s="1"/>
      <c r="F883" s="1"/>
    </row>
    <row r="884" spans="1:6" ht="14.25" customHeight="1" x14ac:dyDescent="0.45">
      <c r="A884" s="1"/>
      <c r="B884" s="1"/>
      <c r="C884" s="1"/>
      <c r="D884" s="1"/>
      <c r="E884" s="1"/>
      <c r="F884" s="1"/>
    </row>
    <row r="885" spans="1:6" ht="14.25" customHeight="1" x14ac:dyDescent="0.45">
      <c r="A885" s="1"/>
      <c r="B885" s="1"/>
      <c r="C885" s="1"/>
      <c r="D885" s="1"/>
      <c r="E885" s="1"/>
      <c r="F885" s="1"/>
    </row>
    <row r="886" spans="1:6" ht="14.25" customHeight="1" x14ac:dyDescent="0.45">
      <c r="A886" s="1"/>
      <c r="B886" s="1"/>
      <c r="C886" s="1"/>
      <c r="D886" s="1"/>
      <c r="E886" s="1"/>
      <c r="F886" s="1"/>
    </row>
    <row r="887" spans="1:6" ht="14.25" customHeight="1" x14ac:dyDescent="0.45">
      <c r="A887" s="1"/>
      <c r="B887" s="1"/>
      <c r="C887" s="1"/>
      <c r="D887" s="1"/>
      <c r="E887" s="1"/>
      <c r="F887" s="1"/>
    </row>
    <row r="888" spans="1:6" ht="14.25" customHeight="1" x14ac:dyDescent="0.45">
      <c r="A888" s="1"/>
      <c r="B888" s="1"/>
      <c r="C888" s="1"/>
      <c r="D888" s="1"/>
      <c r="E888" s="1"/>
      <c r="F888" s="1"/>
    </row>
    <row r="889" spans="1:6" ht="14.25" customHeight="1" x14ac:dyDescent="0.45">
      <c r="A889" s="1"/>
      <c r="B889" s="1"/>
      <c r="C889" s="1"/>
      <c r="D889" s="1"/>
      <c r="E889" s="1"/>
      <c r="F889" s="1"/>
    </row>
    <row r="890" spans="1:6" ht="14.25" customHeight="1" x14ac:dyDescent="0.45">
      <c r="A890" s="1"/>
      <c r="B890" s="1"/>
      <c r="C890" s="1"/>
      <c r="D890" s="1"/>
      <c r="E890" s="1"/>
      <c r="F890" s="1"/>
    </row>
    <row r="891" spans="1:6" ht="14.25" customHeight="1" x14ac:dyDescent="0.45">
      <c r="A891" s="1"/>
      <c r="B891" s="1"/>
      <c r="C891" s="1"/>
      <c r="D891" s="1"/>
      <c r="E891" s="1"/>
      <c r="F891" s="1"/>
    </row>
    <row r="892" spans="1:6" ht="14.25" customHeight="1" x14ac:dyDescent="0.45">
      <c r="A892" s="1"/>
      <c r="B892" s="1"/>
      <c r="C892" s="1"/>
      <c r="D892" s="1"/>
      <c r="E892" s="1"/>
      <c r="F892" s="1"/>
    </row>
    <row r="893" spans="1:6" ht="14.25" customHeight="1" x14ac:dyDescent="0.45">
      <c r="A893" s="1"/>
      <c r="B893" s="1"/>
      <c r="C893" s="1"/>
      <c r="D893" s="1"/>
      <c r="E893" s="1"/>
      <c r="F893" s="1"/>
    </row>
    <row r="894" spans="1:6" ht="14.25" customHeight="1" x14ac:dyDescent="0.45">
      <c r="A894" s="1"/>
      <c r="B894" s="1"/>
      <c r="C894" s="1"/>
      <c r="D894" s="1"/>
      <c r="E894" s="1"/>
      <c r="F894" s="1"/>
    </row>
    <row r="895" spans="1:6" ht="14.25" customHeight="1" x14ac:dyDescent="0.45">
      <c r="A895" s="1"/>
      <c r="B895" s="1"/>
      <c r="C895" s="1"/>
      <c r="D895" s="1"/>
      <c r="E895" s="1"/>
      <c r="F895" s="1"/>
    </row>
    <row r="896" spans="1:6" ht="14.25" customHeight="1" x14ac:dyDescent="0.45">
      <c r="A896" s="1"/>
      <c r="B896" s="1"/>
      <c r="C896" s="1"/>
      <c r="D896" s="1"/>
      <c r="E896" s="1"/>
      <c r="F896" s="1"/>
    </row>
    <row r="897" spans="1:6" ht="14.25" customHeight="1" x14ac:dyDescent="0.45">
      <c r="A897" s="1"/>
      <c r="B897" s="1"/>
      <c r="C897" s="1"/>
      <c r="D897" s="1"/>
      <c r="E897" s="1"/>
      <c r="F897" s="1"/>
    </row>
    <row r="898" spans="1:6" ht="14.25" customHeight="1" x14ac:dyDescent="0.45">
      <c r="A898" s="1"/>
      <c r="B898" s="1"/>
      <c r="C898" s="1"/>
      <c r="D898" s="1"/>
      <c r="E898" s="1"/>
      <c r="F898" s="1"/>
    </row>
    <row r="899" spans="1:6" ht="14.25" customHeight="1" x14ac:dyDescent="0.45">
      <c r="A899" s="1"/>
      <c r="B899" s="1"/>
      <c r="C899" s="1"/>
      <c r="D899" s="1"/>
      <c r="E899" s="1"/>
      <c r="F899" s="1"/>
    </row>
    <row r="900" spans="1:6" ht="14.25" customHeight="1" x14ac:dyDescent="0.45">
      <c r="A900" s="1"/>
      <c r="B900" s="1"/>
      <c r="C900" s="1"/>
      <c r="D900" s="1"/>
      <c r="E900" s="1"/>
      <c r="F900" s="1"/>
    </row>
    <row r="901" spans="1:6" ht="14.25" customHeight="1" x14ac:dyDescent="0.45">
      <c r="A901" s="1"/>
      <c r="B901" s="1"/>
      <c r="C901" s="1"/>
      <c r="D901" s="1"/>
      <c r="E901" s="1"/>
      <c r="F901" s="1"/>
    </row>
    <row r="902" spans="1:6" ht="14.25" customHeight="1" x14ac:dyDescent="0.45">
      <c r="A902" s="1"/>
      <c r="B902" s="1"/>
      <c r="C902" s="1"/>
      <c r="D902" s="1"/>
      <c r="E902" s="1"/>
      <c r="F902" s="1"/>
    </row>
    <row r="903" spans="1:6" ht="14.25" customHeight="1" x14ac:dyDescent="0.45">
      <c r="A903" s="1"/>
      <c r="B903" s="1"/>
      <c r="C903" s="1"/>
      <c r="D903" s="1"/>
      <c r="E903" s="1"/>
      <c r="F903" s="1"/>
    </row>
    <row r="904" spans="1:6" ht="14.25" customHeight="1" x14ac:dyDescent="0.45">
      <c r="A904" s="1"/>
      <c r="B904" s="1"/>
      <c r="C904" s="1"/>
      <c r="D904" s="1"/>
      <c r="E904" s="1"/>
      <c r="F904" s="1"/>
    </row>
    <row r="905" spans="1:6" ht="14.25" customHeight="1" x14ac:dyDescent="0.45">
      <c r="A905" s="1"/>
      <c r="B905" s="1"/>
      <c r="C905" s="1"/>
      <c r="D905" s="1"/>
      <c r="E905" s="1"/>
      <c r="F905" s="1"/>
    </row>
    <row r="906" spans="1:6" ht="14.25" customHeight="1" x14ac:dyDescent="0.45">
      <c r="A906" s="1"/>
      <c r="B906" s="1"/>
      <c r="C906" s="1"/>
      <c r="D906" s="1"/>
      <c r="E906" s="1"/>
      <c r="F906" s="1"/>
    </row>
    <row r="907" spans="1:6" ht="14.25" customHeight="1" x14ac:dyDescent="0.45">
      <c r="A907" s="1"/>
      <c r="B907" s="1"/>
      <c r="C907" s="1"/>
      <c r="D907" s="1"/>
      <c r="E907" s="1"/>
      <c r="F907" s="1"/>
    </row>
    <row r="908" spans="1:6" ht="14.25" customHeight="1" x14ac:dyDescent="0.45">
      <c r="A908" s="1"/>
      <c r="B908" s="1"/>
      <c r="C908" s="1"/>
      <c r="D908" s="1"/>
      <c r="E908" s="1"/>
      <c r="F908" s="1"/>
    </row>
    <row r="909" spans="1:6" ht="14.25" customHeight="1" x14ac:dyDescent="0.45">
      <c r="A909" s="1"/>
      <c r="B909" s="1"/>
      <c r="C909" s="1"/>
      <c r="D909" s="1"/>
      <c r="E909" s="1"/>
      <c r="F909" s="1"/>
    </row>
    <row r="910" spans="1:6" ht="14.25" customHeight="1" x14ac:dyDescent="0.45">
      <c r="A910" s="1"/>
      <c r="B910" s="1"/>
      <c r="C910" s="1"/>
      <c r="D910" s="1"/>
      <c r="E910" s="1"/>
      <c r="F910" s="1"/>
    </row>
    <row r="911" spans="1:6" ht="14.25" customHeight="1" x14ac:dyDescent="0.45">
      <c r="A911" s="1"/>
      <c r="B911" s="1"/>
      <c r="C911" s="1"/>
      <c r="D911" s="1"/>
      <c r="E911" s="1"/>
      <c r="F911" s="1"/>
    </row>
    <row r="912" spans="1:6" ht="14.25" customHeight="1" x14ac:dyDescent="0.45">
      <c r="A912" s="1"/>
      <c r="B912" s="1"/>
      <c r="C912" s="1"/>
      <c r="D912" s="1"/>
      <c r="E912" s="1"/>
      <c r="F912" s="1"/>
    </row>
    <row r="913" spans="1:6" ht="14.25" customHeight="1" x14ac:dyDescent="0.45">
      <c r="A913" s="1"/>
      <c r="B913" s="1"/>
      <c r="C913" s="1"/>
      <c r="D913" s="1"/>
      <c r="E913" s="1"/>
      <c r="F913" s="1"/>
    </row>
    <row r="914" spans="1:6" ht="14.25" customHeight="1" x14ac:dyDescent="0.45">
      <c r="A914" s="1"/>
      <c r="B914" s="1"/>
      <c r="C914" s="1"/>
      <c r="D914" s="1"/>
      <c r="E914" s="1"/>
      <c r="F914" s="1"/>
    </row>
    <row r="915" spans="1:6" ht="14.25" customHeight="1" x14ac:dyDescent="0.45">
      <c r="A915" s="1"/>
      <c r="B915" s="1"/>
      <c r="C915" s="1"/>
      <c r="D915" s="1"/>
      <c r="E915" s="1"/>
      <c r="F915" s="1"/>
    </row>
    <row r="916" spans="1:6" ht="14.25" customHeight="1" x14ac:dyDescent="0.45">
      <c r="A916" s="1"/>
      <c r="B916" s="1"/>
      <c r="C916" s="1"/>
      <c r="D916" s="1"/>
      <c r="E916" s="1"/>
      <c r="F916" s="1"/>
    </row>
    <row r="917" spans="1:6" ht="14.25" customHeight="1" x14ac:dyDescent="0.45">
      <c r="A917" s="1"/>
      <c r="B917" s="1"/>
      <c r="C917" s="1"/>
      <c r="D917" s="1"/>
      <c r="E917" s="1"/>
      <c r="F917" s="1"/>
    </row>
    <row r="918" spans="1:6" ht="14.25" customHeight="1" x14ac:dyDescent="0.45">
      <c r="A918" s="1"/>
      <c r="B918" s="1"/>
      <c r="C918" s="1"/>
      <c r="D918" s="1"/>
      <c r="E918" s="1"/>
      <c r="F918" s="1"/>
    </row>
    <row r="919" spans="1:6" ht="14.25" customHeight="1" x14ac:dyDescent="0.45">
      <c r="A919" s="1"/>
      <c r="B919" s="1"/>
      <c r="C919" s="1"/>
      <c r="D919" s="1"/>
      <c r="E919" s="1"/>
      <c r="F919" s="1"/>
    </row>
    <row r="920" spans="1:6" ht="14.25" customHeight="1" x14ac:dyDescent="0.45">
      <c r="A920" s="1"/>
      <c r="B920" s="1"/>
      <c r="C920" s="1"/>
      <c r="D920" s="1"/>
      <c r="E920" s="1"/>
      <c r="F920" s="1"/>
    </row>
    <row r="921" spans="1:6" ht="14.25" customHeight="1" x14ac:dyDescent="0.45">
      <c r="A921" s="1"/>
      <c r="B921" s="1"/>
      <c r="C921" s="1"/>
      <c r="D921" s="1"/>
      <c r="E921" s="1"/>
      <c r="F921" s="1"/>
    </row>
    <row r="922" spans="1:6" ht="14.25" customHeight="1" x14ac:dyDescent="0.45">
      <c r="A922" s="1"/>
      <c r="B922" s="1"/>
      <c r="C922" s="1"/>
      <c r="D922" s="1"/>
      <c r="E922" s="1"/>
      <c r="F922" s="1"/>
    </row>
    <row r="923" spans="1:6" ht="14.25" customHeight="1" x14ac:dyDescent="0.45">
      <c r="A923" s="1"/>
      <c r="B923" s="1"/>
      <c r="C923" s="1"/>
      <c r="D923" s="1"/>
      <c r="E923" s="1"/>
      <c r="F923" s="1"/>
    </row>
    <row r="924" spans="1:6" ht="14.25" customHeight="1" x14ac:dyDescent="0.45">
      <c r="A924" s="1"/>
      <c r="B924" s="1"/>
      <c r="C924" s="1"/>
      <c r="D924" s="1"/>
      <c r="E924" s="1"/>
      <c r="F924" s="1"/>
    </row>
    <row r="925" spans="1:6" ht="14.25" customHeight="1" x14ac:dyDescent="0.45">
      <c r="A925" s="1"/>
      <c r="B925" s="1"/>
      <c r="C925" s="1"/>
      <c r="D925" s="1"/>
      <c r="E925" s="1"/>
      <c r="F925" s="1"/>
    </row>
    <row r="926" spans="1:6" ht="14.25" customHeight="1" x14ac:dyDescent="0.45">
      <c r="A926" s="1"/>
      <c r="B926" s="1"/>
      <c r="C926" s="1"/>
      <c r="D926" s="1"/>
      <c r="E926" s="1"/>
      <c r="F926" s="1"/>
    </row>
    <row r="927" spans="1:6" ht="14.25" customHeight="1" x14ac:dyDescent="0.45">
      <c r="A927" s="1"/>
      <c r="B927" s="1"/>
      <c r="C927" s="1"/>
      <c r="D927" s="1"/>
      <c r="E927" s="1"/>
      <c r="F927" s="1"/>
    </row>
    <row r="928" spans="1:6" ht="14.25" customHeight="1" x14ac:dyDescent="0.45">
      <c r="A928" s="1"/>
      <c r="B928" s="1"/>
      <c r="C928" s="1"/>
      <c r="D928" s="1"/>
      <c r="E928" s="1"/>
      <c r="F928" s="1"/>
    </row>
    <row r="929" spans="1:6" ht="14.25" customHeight="1" x14ac:dyDescent="0.45">
      <c r="A929" s="1"/>
      <c r="B929" s="1"/>
      <c r="C929" s="1"/>
      <c r="D929" s="1"/>
      <c r="E929" s="1"/>
      <c r="F929" s="1"/>
    </row>
    <row r="930" spans="1:6" ht="14.25" customHeight="1" x14ac:dyDescent="0.45">
      <c r="A930" s="1"/>
      <c r="B930" s="1"/>
      <c r="C930" s="1"/>
      <c r="D930" s="1"/>
      <c r="E930" s="1"/>
      <c r="F930" s="1"/>
    </row>
    <row r="931" spans="1:6" ht="14.25" customHeight="1" x14ac:dyDescent="0.45">
      <c r="A931" s="1"/>
      <c r="B931" s="1"/>
      <c r="C931" s="1"/>
      <c r="D931" s="1"/>
      <c r="E931" s="1"/>
      <c r="F931" s="1"/>
    </row>
    <row r="932" spans="1:6" ht="14.25" customHeight="1" x14ac:dyDescent="0.45">
      <c r="A932" s="1"/>
      <c r="B932" s="1"/>
      <c r="C932" s="1"/>
      <c r="D932" s="1"/>
      <c r="E932" s="1"/>
      <c r="F932" s="1"/>
    </row>
    <row r="933" spans="1:6" ht="14.25" customHeight="1" x14ac:dyDescent="0.45">
      <c r="A933" s="1"/>
      <c r="B933" s="1"/>
      <c r="C933" s="1"/>
      <c r="D933" s="1"/>
      <c r="E933" s="1"/>
      <c r="F933" s="1"/>
    </row>
    <row r="934" spans="1:6" ht="14.25" customHeight="1" x14ac:dyDescent="0.45">
      <c r="A934" s="1"/>
      <c r="B934" s="1"/>
      <c r="C934" s="1"/>
      <c r="D934" s="1"/>
      <c r="E934" s="1"/>
      <c r="F934" s="1"/>
    </row>
    <row r="935" spans="1:6" ht="14.25" customHeight="1" x14ac:dyDescent="0.45">
      <c r="A935" s="1"/>
      <c r="B935" s="1"/>
      <c r="C935" s="1"/>
      <c r="D935" s="1"/>
      <c r="E935" s="1"/>
      <c r="F935" s="1"/>
    </row>
    <row r="936" spans="1:6" ht="14.25" customHeight="1" x14ac:dyDescent="0.45">
      <c r="A936" s="1"/>
      <c r="B936" s="1"/>
      <c r="C936" s="1"/>
      <c r="D936" s="1"/>
      <c r="E936" s="1"/>
      <c r="F936" s="1"/>
    </row>
    <row r="937" spans="1:6" ht="14.25" customHeight="1" x14ac:dyDescent="0.45">
      <c r="A937" s="1"/>
      <c r="B937" s="1"/>
      <c r="C937" s="1"/>
      <c r="D937" s="1"/>
      <c r="E937" s="1"/>
      <c r="F937" s="1"/>
    </row>
    <row r="938" spans="1:6" ht="14.25" customHeight="1" x14ac:dyDescent="0.45">
      <c r="A938" s="1"/>
      <c r="B938" s="1"/>
      <c r="C938" s="1"/>
      <c r="D938" s="1"/>
      <c r="E938" s="1"/>
      <c r="F938" s="1"/>
    </row>
    <row r="939" spans="1:6" ht="14.25" customHeight="1" x14ac:dyDescent="0.45">
      <c r="A939" s="1"/>
      <c r="B939" s="1"/>
      <c r="C939" s="1"/>
      <c r="D939" s="1"/>
      <c r="E939" s="1"/>
      <c r="F939" s="1"/>
    </row>
    <row r="940" spans="1:6" ht="14.25" customHeight="1" x14ac:dyDescent="0.45">
      <c r="A940" s="1"/>
      <c r="B940" s="1"/>
      <c r="C940" s="1"/>
      <c r="D940" s="1"/>
      <c r="E940" s="1"/>
      <c r="F940" s="1"/>
    </row>
    <row r="941" spans="1:6" ht="14.25" customHeight="1" x14ac:dyDescent="0.45">
      <c r="A941" s="1"/>
      <c r="B941" s="1"/>
      <c r="C941" s="1"/>
      <c r="D941" s="1"/>
      <c r="E941" s="1"/>
      <c r="F941" s="1"/>
    </row>
    <row r="942" spans="1:6" ht="14.25" customHeight="1" x14ac:dyDescent="0.45">
      <c r="A942" s="1"/>
      <c r="B942" s="1"/>
      <c r="C942" s="1"/>
      <c r="D942" s="1"/>
      <c r="E942" s="1"/>
      <c r="F942" s="1"/>
    </row>
    <row r="943" spans="1:6" ht="14.25" customHeight="1" x14ac:dyDescent="0.45">
      <c r="A943" s="1"/>
      <c r="B943" s="1"/>
      <c r="C943" s="1"/>
      <c r="D943" s="1"/>
      <c r="E943" s="1"/>
      <c r="F943" s="1"/>
    </row>
    <row r="944" spans="1:6" ht="14.25" customHeight="1" x14ac:dyDescent="0.45">
      <c r="A944" s="1"/>
      <c r="B944" s="1"/>
      <c r="C944" s="1"/>
      <c r="D944" s="1"/>
      <c r="E944" s="1"/>
      <c r="F944" s="1"/>
    </row>
    <row r="945" spans="1:6" ht="14.25" customHeight="1" x14ac:dyDescent="0.45">
      <c r="A945" s="1"/>
      <c r="B945" s="1"/>
      <c r="C945" s="1"/>
      <c r="D945" s="1"/>
      <c r="E945" s="1"/>
      <c r="F945" s="1"/>
    </row>
    <row r="946" spans="1:6" ht="14.25" customHeight="1" x14ac:dyDescent="0.45">
      <c r="A946" s="1"/>
      <c r="B946" s="1"/>
      <c r="C946" s="1"/>
      <c r="D946" s="1"/>
      <c r="E946" s="1"/>
      <c r="F946" s="1"/>
    </row>
    <row r="947" spans="1:6" ht="14.25" customHeight="1" x14ac:dyDescent="0.45">
      <c r="A947" s="1"/>
      <c r="B947" s="1"/>
      <c r="C947" s="1"/>
      <c r="D947" s="1"/>
      <c r="E947" s="1"/>
      <c r="F947" s="1"/>
    </row>
    <row r="948" spans="1:6" ht="14.25" customHeight="1" x14ac:dyDescent="0.45">
      <c r="A948" s="1"/>
      <c r="B948" s="1"/>
      <c r="C948" s="1"/>
      <c r="D948" s="1"/>
      <c r="E948" s="1"/>
      <c r="F948" s="1"/>
    </row>
    <row r="949" spans="1:6" ht="14.25" customHeight="1" x14ac:dyDescent="0.45">
      <c r="A949" s="1"/>
      <c r="B949" s="1"/>
      <c r="C949" s="1"/>
      <c r="D949" s="1"/>
      <c r="E949" s="1"/>
      <c r="F949" s="1"/>
    </row>
    <row r="950" spans="1:6" ht="14.25" customHeight="1" x14ac:dyDescent="0.45">
      <c r="A950" s="1"/>
      <c r="B950" s="1"/>
      <c r="C950" s="1"/>
      <c r="D950" s="1"/>
      <c r="E950" s="1"/>
      <c r="F950" s="1"/>
    </row>
    <row r="951" spans="1:6" ht="14.25" customHeight="1" x14ac:dyDescent="0.45">
      <c r="A951" s="1"/>
      <c r="B951" s="1"/>
      <c r="C951" s="1"/>
      <c r="D951" s="1"/>
      <c r="E951" s="1"/>
      <c r="F951" s="1"/>
    </row>
    <row r="952" spans="1:6" ht="14.25" customHeight="1" x14ac:dyDescent="0.45">
      <c r="A952" s="1"/>
      <c r="B952" s="1"/>
      <c r="C952" s="1"/>
      <c r="D952" s="1"/>
      <c r="E952" s="1"/>
      <c r="F952" s="1"/>
    </row>
    <row r="953" spans="1:6" ht="14.25" customHeight="1" x14ac:dyDescent="0.45">
      <c r="A953" s="1"/>
      <c r="B953" s="1"/>
      <c r="C953" s="1"/>
      <c r="D953" s="1"/>
      <c r="E953" s="1"/>
      <c r="F953" s="1"/>
    </row>
    <row r="954" spans="1:6" ht="14.25" customHeight="1" x14ac:dyDescent="0.45">
      <c r="A954" s="1"/>
      <c r="B954" s="1"/>
      <c r="C954" s="1"/>
      <c r="D954" s="1"/>
      <c r="E954" s="1"/>
      <c r="F954" s="1"/>
    </row>
    <row r="955" spans="1:6" ht="14.25" customHeight="1" x14ac:dyDescent="0.45">
      <c r="A955" s="1"/>
      <c r="B955" s="1"/>
      <c r="C955" s="1"/>
      <c r="D955" s="1"/>
      <c r="E955" s="1"/>
      <c r="F955" s="1"/>
    </row>
    <row r="956" spans="1:6" ht="14.25" customHeight="1" x14ac:dyDescent="0.45">
      <c r="A956" s="1"/>
      <c r="B956" s="1"/>
      <c r="C956" s="1"/>
      <c r="D956" s="1"/>
      <c r="E956" s="1"/>
      <c r="F956" s="1"/>
    </row>
    <row r="957" spans="1:6" ht="14.25" customHeight="1" x14ac:dyDescent="0.45">
      <c r="A957" s="1"/>
      <c r="B957" s="1"/>
      <c r="C957" s="1"/>
      <c r="D957" s="1"/>
      <c r="E957" s="1"/>
      <c r="F957" s="1"/>
    </row>
    <row r="958" spans="1:6" ht="14.25" customHeight="1" x14ac:dyDescent="0.45">
      <c r="A958" s="1"/>
      <c r="B958" s="1"/>
      <c r="C958" s="1"/>
      <c r="D958" s="1"/>
      <c r="E958" s="1"/>
      <c r="F958" s="1"/>
    </row>
    <row r="959" spans="1:6" ht="14.25" customHeight="1" x14ac:dyDescent="0.45">
      <c r="A959" s="1"/>
      <c r="B959" s="1"/>
      <c r="C959" s="1"/>
      <c r="D959" s="1"/>
      <c r="E959" s="1"/>
      <c r="F959" s="1"/>
    </row>
    <row r="960" spans="1:6" ht="14.25" customHeight="1" x14ac:dyDescent="0.45">
      <c r="A960" s="1"/>
      <c r="B960" s="1"/>
      <c r="C960" s="1"/>
      <c r="D960" s="1"/>
      <c r="E960" s="1"/>
      <c r="F960" s="1"/>
    </row>
    <row r="961" spans="1:6" ht="14.25" customHeight="1" x14ac:dyDescent="0.45">
      <c r="A961" s="1"/>
      <c r="B961" s="1"/>
      <c r="C961" s="1"/>
      <c r="D961" s="1"/>
      <c r="E961" s="1"/>
      <c r="F961" s="1"/>
    </row>
    <row r="962" spans="1:6" ht="14.25" customHeight="1" x14ac:dyDescent="0.45">
      <c r="A962" s="1"/>
      <c r="B962" s="1"/>
      <c r="C962" s="1"/>
      <c r="D962" s="1"/>
      <c r="E962" s="1"/>
      <c r="F962" s="1"/>
    </row>
    <row r="963" spans="1:6" ht="14.25" customHeight="1" x14ac:dyDescent="0.45">
      <c r="A963" s="1"/>
      <c r="B963" s="1"/>
      <c r="C963" s="1"/>
      <c r="D963" s="1"/>
      <c r="E963" s="1"/>
      <c r="F963" s="1"/>
    </row>
    <row r="964" spans="1:6" ht="14.25" customHeight="1" x14ac:dyDescent="0.45">
      <c r="A964" s="1"/>
      <c r="B964" s="1"/>
      <c r="C964" s="1"/>
      <c r="D964" s="1"/>
      <c r="E964" s="1"/>
      <c r="F964" s="1"/>
    </row>
    <row r="965" spans="1:6" ht="14.25" customHeight="1" x14ac:dyDescent="0.45">
      <c r="A965" s="1"/>
      <c r="B965" s="1"/>
      <c r="C965" s="1"/>
      <c r="D965" s="1"/>
      <c r="E965" s="1"/>
      <c r="F965" s="1"/>
    </row>
    <row r="966" spans="1:6" ht="14.25" customHeight="1" x14ac:dyDescent="0.45">
      <c r="A966" s="1"/>
      <c r="B966" s="1"/>
      <c r="C966" s="1"/>
      <c r="D966" s="1"/>
      <c r="E966" s="1"/>
      <c r="F966" s="1"/>
    </row>
    <row r="967" spans="1:6" ht="14.25" customHeight="1" x14ac:dyDescent="0.45">
      <c r="A967" s="1"/>
      <c r="B967" s="1"/>
      <c r="C967" s="1"/>
      <c r="D967" s="1"/>
      <c r="E967" s="1"/>
      <c r="F967" s="1"/>
    </row>
    <row r="968" spans="1:6" ht="14.25" customHeight="1" x14ac:dyDescent="0.45">
      <c r="A968" s="1"/>
      <c r="B968" s="1"/>
      <c r="C968" s="1"/>
      <c r="D968" s="1"/>
      <c r="E968" s="1"/>
      <c r="F968" s="1"/>
    </row>
    <row r="969" spans="1:6" ht="14.25" customHeight="1" x14ac:dyDescent="0.45">
      <c r="A969" s="1"/>
      <c r="B969" s="1"/>
      <c r="C969" s="1"/>
      <c r="D969" s="1"/>
      <c r="E969" s="1"/>
      <c r="F969" s="1"/>
    </row>
    <row r="970" spans="1:6" ht="14.25" customHeight="1" x14ac:dyDescent="0.45">
      <c r="A970" s="1"/>
      <c r="B970" s="1"/>
      <c r="C970" s="1"/>
      <c r="D970" s="1"/>
      <c r="E970" s="1"/>
      <c r="F970" s="1"/>
    </row>
    <row r="971" spans="1:6" ht="14.25" customHeight="1" x14ac:dyDescent="0.45">
      <c r="A971" s="1"/>
      <c r="B971" s="1"/>
      <c r="C971" s="1"/>
      <c r="D971" s="1"/>
      <c r="E971" s="1"/>
      <c r="F971" s="1"/>
    </row>
    <row r="972" spans="1:6" ht="14.25" customHeight="1" x14ac:dyDescent="0.45">
      <c r="A972" s="1"/>
      <c r="B972" s="1"/>
      <c r="C972" s="1"/>
      <c r="D972" s="1"/>
      <c r="E972" s="1"/>
      <c r="F972" s="1"/>
    </row>
    <row r="973" spans="1:6" ht="14.25" customHeight="1" x14ac:dyDescent="0.45">
      <c r="A973" s="1"/>
      <c r="B973" s="1"/>
      <c r="C973" s="1"/>
      <c r="D973" s="1"/>
      <c r="E973" s="1"/>
      <c r="F973" s="1"/>
    </row>
    <row r="974" spans="1:6" ht="14.25" customHeight="1" x14ac:dyDescent="0.45">
      <c r="A974" s="1"/>
      <c r="B974" s="1"/>
      <c r="C974" s="1"/>
      <c r="D974" s="1"/>
      <c r="E974" s="1"/>
      <c r="F974" s="1"/>
    </row>
    <row r="975" spans="1:6" ht="14.25" customHeight="1" x14ac:dyDescent="0.45">
      <c r="A975" s="1"/>
      <c r="B975" s="1"/>
      <c r="C975" s="1"/>
      <c r="D975" s="1"/>
      <c r="E975" s="1"/>
      <c r="F975" s="1"/>
    </row>
    <row r="976" spans="1:6" ht="14.25" customHeight="1" x14ac:dyDescent="0.45">
      <c r="A976" s="1"/>
      <c r="B976" s="1"/>
      <c r="C976" s="1"/>
      <c r="D976" s="1"/>
      <c r="E976" s="1"/>
      <c r="F976" s="1"/>
    </row>
    <row r="977" spans="1:6" ht="14.25" customHeight="1" x14ac:dyDescent="0.45">
      <c r="A977" s="1"/>
      <c r="B977" s="1"/>
      <c r="C977" s="1"/>
      <c r="D977" s="1"/>
      <c r="E977" s="1"/>
      <c r="F977" s="1"/>
    </row>
    <row r="978" spans="1:6" ht="14.25" customHeight="1" x14ac:dyDescent="0.45">
      <c r="A978" s="1"/>
      <c r="B978" s="1"/>
      <c r="C978" s="1"/>
      <c r="D978" s="1"/>
      <c r="E978" s="1"/>
      <c r="F978" s="1"/>
    </row>
    <row r="979" spans="1:6" ht="14.25" customHeight="1" x14ac:dyDescent="0.45">
      <c r="A979" s="1"/>
      <c r="B979" s="1"/>
      <c r="C979" s="1"/>
      <c r="D979" s="1"/>
      <c r="E979" s="1"/>
      <c r="F979" s="1"/>
    </row>
    <row r="980" spans="1:6" ht="14.25" customHeight="1" x14ac:dyDescent="0.45">
      <c r="A980" s="1"/>
      <c r="B980" s="1"/>
      <c r="C980" s="1"/>
      <c r="D980" s="1"/>
      <c r="E980" s="1"/>
      <c r="F980" s="1"/>
    </row>
    <row r="981" spans="1:6" ht="14.25" customHeight="1" x14ac:dyDescent="0.45">
      <c r="A981" s="1"/>
      <c r="B981" s="1"/>
      <c r="C981" s="1"/>
      <c r="D981" s="1"/>
      <c r="E981" s="1"/>
      <c r="F981" s="1"/>
    </row>
    <row r="982" spans="1:6" ht="14.25" customHeight="1" x14ac:dyDescent="0.45">
      <c r="A982" s="1"/>
      <c r="B982" s="1"/>
      <c r="C982" s="1"/>
      <c r="D982" s="1"/>
      <c r="E982" s="1"/>
      <c r="F982" s="1"/>
    </row>
    <row r="983" spans="1:6" ht="14.25" customHeight="1" x14ac:dyDescent="0.45">
      <c r="A983" s="1"/>
      <c r="B983" s="1"/>
      <c r="C983" s="1"/>
      <c r="D983" s="1"/>
      <c r="E983" s="1"/>
      <c r="F983" s="1"/>
    </row>
    <row r="984" spans="1:6" ht="14.25" customHeight="1" x14ac:dyDescent="0.45">
      <c r="A984" s="1"/>
      <c r="B984" s="1"/>
      <c r="C984" s="1"/>
      <c r="D984" s="1"/>
      <c r="E984" s="1"/>
      <c r="F984" s="1"/>
    </row>
    <row r="985" spans="1:6" ht="14.25" customHeight="1" x14ac:dyDescent="0.45">
      <c r="A985" s="1"/>
      <c r="B985" s="1"/>
      <c r="C985" s="1"/>
      <c r="D985" s="1"/>
      <c r="E985" s="1"/>
      <c r="F985" s="1"/>
    </row>
    <row r="986" spans="1:6" ht="14.25" customHeight="1" x14ac:dyDescent="0.45">
      <c r="A986" s="1"/>
      <c r="B986" s="1"/>
      <c r="C986" s="1"/>
      <c r="D986" s="1"/>
      <c r="E986" s="1"/>
      <c r="F986" s="1"/>
    </row>
    <row r="987" spans="1:6" ht="14.25" customHeight="1" x14ac:dyDescent="0.45">
      <c r="A987" s="1"/>
      <c r="B987" s="1"/>
      <c r="C987" s="1"/>
      <c r="D987" s="1"/>
      <c r="E987" s="1"/>
      <c r="F987" s="1"/>
    </row>
    <row r="988" spans="1:6" ht="14.25" customHeight="1" x14ac:dyDescent="0.45">
      <c r="A988" s="1"/>
      <c r="B988" s="1"/>
      <c r="C988" s="1"/>
      <c r="D988" s="1"/>
      <c r="E988" s="1"/>
      <c r="F988" s="1"/>
    </row>
    <row r="989" spans="1:6" ht="14.25" customHeight="1" x14ac:dyDescent="0.45">
      <c r="A989" s="1"/>
      <c r="B989" s="1"/>
      <c r="C989" s="1"/>
      <c r="D989" s="1"/>
      <c r="E989" s="1"/>
      <c r="F989" s="1"/>
    </row>
    <row r="990" spans="1:6" ht="14.25" customHeight="1" x14ac:dyDescent="0.45">
      <c r="A990" s="1"/>
      <c r="B990" s="1"/>
      <c r="C990" s="1"/>
      <c r="D990" s="1"/>
      <c r="E990" s="1"/>
      <c r="F990" s="1"/>
    </row>
    <row r="991" spans="1:6" ht="14.25" customHeight="1" x14ac:dyDescent="0.45">
      <c r="A991" s="1"/>
      <c r="B991" s="1"/>
      <c r="C991" s="1"/>
      <c r="D991" s="1"/>
      <c r="E991" s="1"/>
      <c r="F991" s="1"/>
    </row>
    <row r="992" spans="1:6" ht="14.25" customHeight="1" x14ac:dyDescent="0.45">
      <c r="A992" s="1"/>
      <c r="B992" s="1"/>
      <c r="C992" s="1"/>
      <c r="D992" s="1"/>
      <c r="E992" s="1"/>
      <c r="F992" s="1"/>
    </row>
    <row r="993" spans="1:6" ht="14.25" customHeight="1" x14ac:dyDescent="0.45">
      <c r="A993" s="1"/>
      <c r="B993" s="1"/>
      <c r="C993" s="1"/>
      <c r="D993" s="1"/>
      <c r="E993" s="1"/>
      <c r="F993" s="1"/>
    </row>
    <row r="994" spans="1:6" ht="14.25" customHeight="1" x14ac:dyDescent="0.45">
      <c r="A994" s="1"/>
      <c r="B994" s="1"/>
      <c r="C994" s="1"/>
      <c r="D994" s="1"/>
      <c r="E994" s="1"/>
      <c r="F994" s="1"/>
    </row>
  </sheetData>
  <mergeCells count="1">
    <mergeCell ref="I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93"/>
  <sheetViews>
    <sheetView showGridLines="0" tabSelected="1" workbookViewId="0">
      <selection activeCell="H8" sqref="H8"/>
    </sheetView>
  </sheetViews>
  <sheetFormatPr defaultColWidth="14.3984375" defaultRowHeight="15" customHeight="1" x14ac:dyDescent="0.45"/>
  <cols>
    <col min="1" max="1" width="3.86328125" customWidth="1"/>
    <col min="2" max="2" width="8.73046875" customWidth="1"/>
    <col min="3" max="3" width="10.73046875" customWidth="1"/>
    <col min="4" max="4" width="11.73046875" customWidth="1"/>
    <col min="5" max="5" width="13" customWidth="1"/>
    <col min="6" max="6" width="10.3984375" customWidth="1"/>
    <col min="7" max="7" width="10.86328125" customWidth="1"/>
    <col min="8" max="9" width="8.73046875" customWidth="1"/>
    <col min="10" max="10" width="8.86328125" customWidth="1"/>
    <col min="11" max="11" width="10.19921875" customWidth="1"/>
    <col min="12" max="12" width="12.6640625" bestFit="1" customWidth="1"/>
    <col min="13" max="13" width="10.46484375" customWidth="1"/>
    <col min="14" max="14" width="8.33203125" bestFit="1" customWidth="1"/>
    <col min="15" max="15" width="9.06640625" bestFit="1" customWidth="1"/>
    <col min="16" max="26" width="8.73046875" customWidth="1"/>
  </cols>
  <sheetData>
    <row r="1" spans="1:15" ht="14.25" customHeight="1" x14ac:dyDescent="0.45">
      <c r="A1" s="1"/>
      <c r="B1" s="2" t="s">
        <v>4</v>
      </c>
      <c r="C1" s="3"/>
      <c r="D1" s="3"/>
      <c r="E1" s="3"/>
      <c r="F1" s="3"/>
      <c r="G1" s="3"/>
      <c r="H1" s="4"/>
      <c r="I1" s="171" t="s">
        <v>3</v>
      </c>
      <c r="J1" s="172"/>
      <c r="K1" s="173"/>
      <c r="L1" s="10"/>
      <c r="M1" s="10"/>
    </row>
    <row r="2" spans="1:15" ht="14.25" customHeight="1" x14ac:dyDescent="0.45">
      <c r="A2" s="1"/>
      <c r="B2" s="14" t="str">
        <f>HYPERLINK("http://www.vertex42.com/ExcelTemplates/simple-amortization.html","HELP")</f>
        <v>HELP</v>
      </c>
      <c r="C2" s="10"/>
      <c r="D2" s="10"/>
      <c r="E2" s="10"/>
      <c r="F2" s="10"/>
      <c r="G2" s="10"/>
      <c r="H2" s="16"/>
      <c r="I2" s="10"/>
      <c r="J2" s="10"/>
      <c r="K2" s="10"/>
      <c r="L2" s="10"/>
      <c r="M2" s="10"/>
    </row>
    <row r="3" spans="1:15" ht="14.25" customHeight="1" x14ac:dyDescent="0.45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5" ht="14.25" customHeight="1" x14ac:dyDescent="0.45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5" ht="14.25" customHeight="1" x14ac:dyDescent="0.45">
      <c r="A5" s="1"/>
      <c r="B5" s="20"/>
      <c r="C5" s="26" t="s">
        <v>31</v>
      </c>
      <c r="D5" s="29">
        <f>'1. Loan Structure'!C3</f>
        <v>100000</v>
      </c>
      <c r="E5" s="10"/>
      <c r="F5" s="10"/>
      <c r="G5" s="10"/>
      <c r="H5" s="10"/>
      <c r="I5" s="10"/>
      <c r="J5" s="10" t="s">
        <v>219</v>
      </c>
      <c r="K5" s="10">
        <f>D10/D9</f>
        <v>5.4915254246574854</v>
      </c>
      <c r="L5" s="10"/>
      <c r="M5" s="10"/>
    </row>
    <row r="6" spans="1:15" ht="14.25" customHeight="1" x14ac:dyDescent="0.45">
      <c r="A6" s="1"/>
      <c r="B6" s="20"/>
      <c r="C6" s="26" t="s">
        <v>46</v>
      </c>
      <c r="D6" s="31">
        <f>'1. Loan Structure'!C13</f>
        <v>9.2353777177338406E-3</v>
      </c>
      <c r="E6" s="10"/>
      <c r="F6" s="10"/>
      <c r="G6" s="10"/>
      <c r="H6" s="10"/>
      <c r="I6" s="10"/>
      <c r="J6" s="10"/>
      <c r="K6" s="10"/>
      <c r="L6" s="10"/>
      <c r="M6" s="10"/>
    </row>
    <row r="7" spans="1:15" ht="14.25" customHeight="1" x14ac:dyDescent="0.45">
      <c r="A7" s="1"/>
      <c r="B7" s="20"/>
      <c r="C7" s="26" t="s">
        <v>49</v>
      </c>
      <c r="D7" s="29">
        <f>'1. Loan Structure'!C8</f>
        <v>36</v>
      </c>
      <c r="E7" s="10"/>
      <c r="F7" s="10"/>
      <c r="G7" s="10"/>
      <c r="H7" s="10"/>
      <c r="I7" s="10"/>
      <c r="J7" s="10"/>
      <c r="K7" s="10"/>
      <c r="L7" s="10"/>
      <c r="M7" s="10"/>
    </row>
    <row r="8" spans="1:15" ht="14.25" customHeight="1" x14ac:dyDescent="0.45">
      <c r="A8" s="1"/>
      <c r="B8" s="20"/>
      <c r="C8" s="26"/>
      <c r="D8" s="35"/>
      <c r="E8" s="10"/>
      <c r="F8" s="10"/>
      <c r="G8" s="10"/>
      <c r="H8" s="10"/>
      <c r="I8" s="10"/>
      <c r="J8" s="10"/>
      <c r="K8" s="10"/>
      <c r="L8" s="10"/>
      <c r="M8" s="10"/>
    </row>
    <row r="9" spans="1:15" ht="14.25" customHeight="1" x14ac:dyDescent="0.45">
      <c r="A9" s="1"/>
      <c r="B9" s="20"/>
      <c r="C9" s="26" t="s">
        <v>52</v>
      </c>
      <c r="D9" s="37">
        <f>PMT(D6,D7,-D5)</f>
        <v>3277.7777778775521</v>
      </c>
      <c r="E9" s="10"/>
      <c r="F9" s="10"/>
      <c r="G9" s="10"/>
      <c r="H9" s="10"/>
      <c r="I9" s="10"/>
      <c r="J9" s="10"/>
      <c r="K9" s="10"/>
      <c r="L9" s="10"/>
      <c r="M9" s="10"/>
    </row>
    <row r="10" spans="1:15" ht="14.25" customHeight="1" x14ac:dyDescent="0.45">
      <c r="A10" s="1"/>
      <c r="B10" s="20"/>
      <c r="C10" s="26" t="s">
        <v>54</v>
      </c>
      <c r="D10" s="37">
        <f>SUM(D14:D375)</f>
        <v>18000.000003591893</v>
      </c>
      <c r="E10" s="10"/>
      <c r="F10" s="39" t="s">
        <v>55</v>
      </c>
      <c r="G10" s="10"/>
      <c r="H10" s="10"/>
      <c r="I10" s="10"/>
      <c r="J10" s="10"/>
      <c r="K10" s="10"/>
      <c r="L10" s="10"/>
      <c r="M10" s="10"/>
    </row>
    <row r="11" spans="1:15" ht="14.25" customHeight="1" x14ac:dyDescent="0.45">
      <c r="A11" s="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5" ht="14.25" customHeight="1" x14ac:dyDescent="0.45">
      <c r="A12" s="1"/>
      <c r="B12" s="181" t="s">
        <v>224</v>
      </c>
      <c r="C12" s="181"/>
      <c r="D12" s="181"/>
      <c r="E12" s="181"/>
      <c r="F12" s="181"/>
      <c r="G12" s="181"/>
      <c r="H12" s="181"/>
      <c r="I12" s="10"/>
      <c r="J12" s="180" t="s">
        <v>223</v>
      </c>
      <c r="K12" s="180"/>
      <c r="L12" s="180"/>
      <c r="M12" s="180"/>
      <c r="N12" s="180"/>
      <c r="O12" s="180"/>
    </row>
    <row r="13" spans="1:15" ht="26.25" x14ac:dyDescent="0.45">
      <c r="A13" s="1"/>
      <c r="B13" s="41" t="s">
        <v>56</v>
      </c>
      <c r="C13" s="42" t="s">
        <v>61</v>
      </c>
      <c r="D13" s="43" t="s">
        <v>62</v>
      </c>
      <c r="E13" s="42" t="s">
        <v>63</v>
      </c>
      <c r="F13" s="42" t="s">
        <v>64</v>
      </c>
      <c r="G13" s="42" t="s">
        <v>65</v>
      </c>
      <c r="H13" s="42" t="s">
        <v>66</v>
      </c>
      <c r="I13" s="10"/>
      <c r="J13" s="179" t="s">
        <v>74</v>
      </c>
      <c r="K13" s="179" t="s">
        <v>222</v>
      </c>
      <c r="L13" s="179" t="s">
        <v>221</v>
      </c>
      <c r="M13" s="179" t="s">
        <v>64</v>
      </c>
      <c r="N13" s="179" t="s">
        <v>218</v>
      </c>
      <c r="O13" s="179" t="s">
        <v>220</v>
      </c>
    </row>
    <row r="14" spans="1:15" ht="14.25" customHeight="1" x14ac:dyDescent="0.45">
      <c r="A14" s="1"/>
      <c r="B14" s="44"/>
      <c r="C14" s="45"/>
      <c r="D14" s="46"/>
      <c r="E14" s="46"/>
      <c r="F14" s="46"/>
      <c r="G14" s="46"/>
      <c r="H14" s="47">
        <f>D5</f>
        <v>100000</v>
      </c>
      <c r="I14" s="48"/>
      <c r="J14" s="45"/>
      <c r="K14" s="45"/>
      <c r="L14" s="45"/>
      <c r="M14" s="45"/>
      <c r="N14" s="45"/>
      <c r="O14" s="47">
        <f>H14</f>
        <v>100000</v>
      </c>
    </row>
    <row r="15" spans="1:15" ht="14.25" customHeight="1" x14ac:dyDescent="0.45">
      <c r="A15" s="1"/>
      <c r="B15" s="49">
        <f t="shared" ref="B15:B375" si="0">IF(B14&gt;=$D$7,NA(),B14+1)</f>
        <v>1</v>
      </c>
      <c r="C15" s="50">
        <f t="shared" ref="C15:C375" si="1">IF(ISERROR(B15),"-",$D$9)</f>
        <v>3277.7777778775521</v>
      </c>
      <c r="D15" s="50">
        <f t="shared" ref="D15:D375" si="2">IF(ISERROR(B15),"-",$D$6*H14)</f>
        <v>923.53777177338407</v>
      </c>
      <c r="E15" s="50">
        <f t="shared" ref="E15:E375" si="3">IF(ISERROR(B15),"-",SUM($D$15:D15))</f>
        <v>923.53777177338407</v>
      </c>
      <c r="F15" s="50">
        <f t="shared" ref="F15:F375" si="4">IF(ISERROR(B15),"-",C15-D15)</f>
        <v>2354.2400061041681</v>
      </c>
      <c r="G15" s="50">
        <f t="shared" ref="G15:G375" si="5">IF(ISERROR(B15),"-",SUM($F$15:F15))</f>
        <v>2354.2400061041681</v>
      </c>
      <c r="H15" s="50">
        <f t="shared" ref="H15:H375" si="6">IF(ISERROR(B15),"-",H14-F15)</f>
        <v>97645.75999389583</v>
      </c>
      <c r="I15" s="10"/>
      <c r="J15" s="182">
        <f>K15+M15</f>
        <v>3277.7777778775521</v>
      </c>
      <c r="K15" s="183">
        <f>$D$9</f>
        <v>3277.7777778775521</v>
      </c>
      <c r="L15" s="184">
        <f>K15+L14</f>
        <v>3277.7777778775521</v>
      </c>
      <c r="M15" s="185">
        <v>0</v>
      </c>
      <c r="N15" s="184">
        <f>N14+M15+K15</f>
        <v>3277.7777778775521</v>
      </c>
      <c r="O15" s="186">
        <f>O14-M15</f>
        <v>100000</v>
      </c>
    </row>
    <row r="16" spans="1:15" ht="14.25" customHeight="1" x14ac:dyDescent="0.45">
      <c r="A16" s="1"/>
      <c r="B16" s="49">
        <f t="shared" si="0"/>
        <v>2</v>
      </c>
      <c r="C16" s="50">
        <f t="shared" si="1"/>
        <v>3277.7777778775521</v>
      </c>
      <c r="D16" s="50">
        <f t="shared" si="2"/>
        <v>901.79547607881204</v>
      </c>
      <c r="E16" s="50">
        <f t="shared" si="3"/>
        <v>1825.3332478521961</v>
      </c>
      <c r="F16" s="50">
        <f t="shared" si="4"/>
        <v>2375.9823017987401</v>
      </c>
      <c r="G16" s="50">
        <f t="shared" si="5"/>
        <v>4730.2223079029081</v>
      </c>
      <c r="H16" s="50">
        <f t="shared" si="6"/>
        <v>95269.777692097094</v>
      </c>
      <c r="I16" s="10"/>
      <c r="J16" s="182">
        <f t="shared" ref="J16:J50" si="7">K16+M16</f>
        <v>3277.7777778775521</v>
      </c>
      <c r="K16" s="183">
        <f>K15</f>
        <v>3277.7777778775521</v>
      </c>
      <c r="L16" s="184">
        <f t="shared" ref="L16:L20" si="8">K16+L15</f>
        <v>6555.5555557551043</v>
      </c>
      <c r="M16" s="185">
        <v>0</v>
      </c>
      <c r="N16" s="184">
        <f t="shared" ref="N16:N20" si="9">N15+M16+K16</f>
        <v>6555.5555557551043</v>
      </c>
      <c r="O16" s="186">
        <f t="shared" ref="O16:O50" si="10">O15-M16</f>
        <v>100000</v>
      </c>
    </row>
    <row r="17" spans="1:15" ht="14.25" customHeight="1" x14ac:dyDescent="0.45">
      <c r="A17" s="1"/>
      <c r="B17" s="49">
        <f t="shared" si="0"/>
        <v>3</v>
      </c>
      <c r="C17" s="50">
        <f t="shared" si="1"/>
        <v>3277.7777778775521</v>
      </c>
      <c r="D17" s="50">
        <f t="shared" si="2"/>
        <v>879.85238207104999</v>
      </c>
      <c r="E17" s="50">
        <f t="shared" si="3"/>
        <v>2705.1856299232459</v>
      </c>
      <c r="F17" s="50">
        <f t="shared" si="4"/>
        <v>2397.9253958065019</v>
      </c>
      <c r="G17" s="50">
        <f t="shared" si="5"/>
        <v>7128.1477037094101</v>
      </c>
      <c r="H17" s="50">
        <f t="shared" si="6"/>
        <v>92871.852296290599</v>
      </c>
      <c r="I17" s="10"/>
      <c r="J17" s="182">
        <f t="shared" si="7"/>
        <v>3277.7777778775521</v>
      </c>
      <c r="K17" s="183">
        <f>K16</f>
        <v>3277.7777778775521</v>
      </c>
      <c r="L17" s="184">
        <f t="shared" si="8"/>
        <v>9833.3333336326559</v>
      </c>
      <c r="M17" s="185">
        <v>0</v>
      </c>
      <c r="N17" s="184">
        <f t="shared" si="9"/>
        <v>9833.3333336326559</v>
      </c>
      <c r="O17" s="186">
        <f t="shared" si="10"/>
        <v>100000</v>
      </c>
    </row>
    <row r="18" spans="1:15" ht="14.25" customHeight="1" x14ac:dyDescent="0.45">
      <c r="A18" s="1"/>
      <c r="B18" s="49">
        <f t="shared" si="0"/>
        <v>4</v>
      </c>
      <c r="C18" s="50">
        <f t="shared" si="1"/>
        <v>3277.7777778775521</v>
      </c>
      <c r="D18" s="50">
        <f t="shared" si="2"/>
        <v>857.7066353018306</v>
      </c>
      <c r="E18" s="50">
        <f t="shared" si="3"/>
        <v>3562.8922652250767</v>
      </c>
      <c r="F18" s="50">
        <f t="shared" si="4"/>
        <v>2420.0711425757218</v>
      </c>
      <c r="G18" s="50">
        <f t="shared" si="5"/>
        <v>9548.2188462851318</v>
      </c>
      <c r="H18" s="50">
        <f t="shared" si="6"/>
        <v>90451.781153714881</v>
      </c>
      <c r="I18" s="10"/>
      <c r="J18" s="182">
        <f t="shared" si="7"/>
        <v>3277.7777778775521</v>
      </c>
      <c r="K18" s="183">
        <f>K17</f>
        <v>3277.7777778775521</v>
      </c>
      <c r="L18" s="184">
        <f t="shared" si="8"/>
        <v>13111.111111510209</v>
      </c>
      <c r="M18" s="185">
        <v>0</v>
      </c>
      <c r="N18" s="184">
        <f t="shared" si="9"/>
        <v>13111.111111510209</v>
      </c>
      <c r="O18" s="186">
        <f t="shared" si="10"/>
        <v>100000</v>
      </c>
    </row>
    <row r="19" spans="1:15" ht="14.25" customHeight="1" x14ac:dyDescent="0.45">
      <c r="A19" s="1"/>
      <c r="B19" s="49">
        <f t="shared" si="0"/>
        <v>5</v>
      </c>
      <c r="C19" s="50">
        <f t="shared" si="1"/>
        <v>3277.7777778775521</v>
      </c>
      <c r="D19" s="50">
        <f t="shared" si="2"/>
        <v>835.35636419635614</v>
      </c>
      <c r="E19" s="50">
        <f t="shared" si="3"/>
        <v>4398.2486294214332</v>
      </c>
      <c r="F19" s="50">
        <f t="shared" si="4"/>
        <v>2442.4214136811961</v>
      </c>
      <c r="G19" s="50">
        <f t="shared" si="5"/>
        <v>11990.640259966327</v>
      </c>
      <c r="H19" s="50">
        <f t="shared" si="6"/>
        <v>88009.359740033688</v>
      </c>
      <c r="I19" s="10"/>
      <c r="J19" s="182">
        <f t="shared" si="7"/>
        <v>3277.7777778775521</v>
      </c>
      <c r="K19" s="183">
        <f>K18</f>
        <v>3277.7777778775521</v>
      </c>
      <c r="L19" s="184">
        <f t="shared" si="8"/>
        <v>16388.888889387759</v>
      </c>
      <c r="M19" s="185">
        <v>0</v>
      </c>
      <c r="N19" s="184">
        <f t="shared" si="9"/>
        <v>16388.888889387759</v>
      </c>
      <c r="O19" s="186">
        <f t="shared" si="10"/>
        <v>100000</v>
      </c>
    </row>
    <row r="20" spans="1:15" ht="14.25" customHeight="1" x14ac:dyDescent="0.45">
      <c r="A20" s="1"/>
      <c r="B20" s="49">
        <f t="shared" si="0"/>
        <v>6</v>
      </c>
      <c r="C20" s="50">
        <f t="shared" si="1"/>
        <v>3277.7777778775521</v>
      </c>
      <c r="D20" s="50">
        <f t="shared" si="2"/>
        <v>812.79967989512886</v>
      </c>
      <c r="E20" s="50">
        <f t="shared" si="3"/>
        <v>5211.0483093165622</v>
      </c>
      <c r="F20" s="50">
        <f t="shared" si="4"/>
        <v>2464.9780979824232</v>
      </c>
      <c r="G20" s="50">
        <f t="shared" si="5"/>
        <v>14455.61835794875</v>
      </c>
      <c r="H20" s="50">
        <f t="shared" si="6"/>
        <v>85544.381642051259</v>
      </c>
      <c r="I20" s="10"/>
      <c r="J20" s="182">
        <f t="shared" si="7"/>
        <v>3277.7777778775521</v>
      </c>
      <c r="K20" s="184">
        <f>D10-L19</f>
        <v>1611.1111142041336</v>
      </c>
      <c r="L20" s="184">
        <f t="shared" si="8"/>
        <v>18000.000003591893</v>
      </c>
      <c r="M20" s="184">
        <f>C20-K20</f>
        <v>1666.6666636734185</v>
      </c>
      <c r="N20" s="184">
        <f>N19+M20+K20</f>
        <v>19666.666667265312</v>
      </c>
      <c r="O20" s="186">
        <f t="shared" si="10"/>
        <v>98333.333336326585</v>
      </c>
    </row>
    <row r="21" spans="1:15" ht="14.25" customHeight="1" x14ac:dyDescent="0.45">
      <c r="A21" s="1"/>
      <c r="B21" s="49">
        <f t="shared" si="0"/>
        <v>7</v>
      </c>
      <c r="C21" s="50">
        <f t="shared" si="1"/>
        <v>3277.7777778775521</v>
      </c>
      <c r="D21" s="50">
        <f t="shared" si="2"/>
        <v>790.03467609432005</v>
      </c>
      <c r="E21" s="50">
        <f t="shared" si="3"/>
        <v>6001.0829854108824</v>
      </c>
      <c r="F21" s="50">
        <f t="shared" si="4"/>
        <v>2487.7431017832323</v>
      </c>
      <c r="G21" s="50">
        <f t="shared" si="5"/>
        <v>16943.361459731983</v>
      </c>
      <c r="H21" s="50">
        <f t="shared" si="6"/>
        <v>83056.638540268032</v>
      </c>
      <c r="I21" s="10"/>
      <c r="J21" s="182">
        <f t="shared" si="7"/>
        <v>3277.7777778775521</v>
      </c>
      <c r="K21" s="185">
        <v>0</v>
      </c>
      <c r="L21" s="185">
        <v>0</v>
      </c>
      <c r="M21" s="183">
        <f>D9</f>
        <v>3277.7777778775521</v>
      </c>
      <c r="N21" s="184">
        <f>N20+M21+K21</f>
        <v>22944.444445142864</v>
      </c>
      <c r="O21" s="186">
        <f t="shared" si="10"/>
        <v>95055.555558449036</v>
      </c>
    </row>
    <row r="22" spans="1:15" ht="14.25" customHeight="1" x14ac:dyDescent="0.45">
      <c r="A22" s="1"/>
      <c r="B22" s="49">
        <f t="shared" si="0"/>
        <v>8</v>
      </c>
      <c r="C22" s="50">
        <f t="shared" si="1"/>
        <v>3277.7777778775521</v>
      </c>
      <c r="D22" s="50">
        <f t="shared" si="2"/>
        <v>767.05942888466507</v>
      </c>
      <c r="E22" s="50">
        <f t="shared" si="3"/>
        <v>6768.1424142955475</v>
      </c>
      <c r="F22" s="50">
        <f t="shared" si="4"/>
        <v>2510.7183489928871</v>
      </c>
      <c r="G22" s="50">
        <f t="shared" si="5"/>
        <v>19454.07980872487</v>
      </c>
      <c r="H22" s="50">
        <f t="shared" si="6"/>
        <v>80545.920191275145</v>
      </c>
      <c r="I22" s="10"/>
      <c r="J22" s="182">
        <f t="shared" si="7"/>
        <v>3277.7777778775521</v>
      </c>
      <c r="K22" s="185">
        <v>0</v>
      </c>
      <c r="L22" s="185">
        <v>0</v>
      </c>
      <c r="M22" s="183">
        <f>M21</f>
        <v>3277.7777778775521</v>
      </c>
      <c r="N22" s="184">
        <f>N21+M22+K22</f>
        <v>26222.222223020417</v>
      </c>
      <c r="O22" s="186">
        <f t="shared" si="10"/>
        <v>91777.777780571487</v>
      </c>
    </row>
    <row r="23" spans="1:15" ht="14.25" customHeight="1" x14ac:dyDescent="0.45">
      <c r="A23" s="1"/>
      <c r="B23" s="49">
        <f t="shared" si="0"/>
        <v>9</v>
      </c>
      <c r="C23" s="50">
        <f t="shared" si="1"/>
        <v>3277.7777778775521</v>
      </c>
      <c r="D23" s="50">
        <f t="shared" si="2"/>
        <v>743.87199658887073</v>
      </c>
      <c r="E23" s="50">
        <f t="shared" si="3"/>
        <v>7512.0144108844179</v>
      </c>
      <c r="F23" s="50">
        <f t="shared" si="4"/>
        <v>2533.9057812886813</v>
      </c>
      <c r="G23" s="50">
        <f t="shared" si="5"/>
        <v>21987.985590013552</v>
      </c>
      <c r="H23" s="50">
        <f t="shared" si="6"/>
        <v>78012.01440998647</v>
      </c>
      <c r="I23" s="10"/>
      <c r="J23" s="182">
        <f t="shared" si="7"/>
        <v>3277.7777778775521</v>
      </c>
      <c r="K23" s="185">
        <v>0</v>
      </c>
      <c r="L23" s="185">
        <v>0</v>
      </c>
      <c r="M23" s="183">
        <f t="shared" ref="M23:M50" si="11">M22</f>
        <v>3277.7777778775521</v>
      </c>
      <c r="N23" s="184">
        <f>N22+M23+K23</f>
        <v>29500.00000089797</v>
      </c>
      <c r="O23" s="186">
        <f t="shared" si="10"/>
        <v>88500.000002693938</v>
      </c>
    </row>
    <row r="24" spans="1:15" ht="14.25" customHeight="1" x14ac:dyDescent="0.45">
      <c r="A24" s="1"/>
      <c r="B24" s="49">
        <f t="shared" si="0"/>
        <v>10</v>
      </c>
      <c r="C24" s="50">
        <f t="shared" si="1"/>
        <v>3277.7777778775521</v>
      </c>
      <c r="D24" s="50">
        <f t="shared" si="2"/>
        <v>720.47041959752028</v>
      </c>
      <c r="E24" s="50">
        <f t="shared" si="3"/>
        <v>8232.4848304819388</v>
      </c>
      <c r="F24" s="50">
        <f t="shared" si="4"/>
        <v>2557.3073582800316</v>
      </c>
      <c r="G24" s="50">
        <f t="shared" si="5"/>
        <v>24545.292948293583</v>
      </c>
      <c r="H24" s="50">
        <f t="shared" si="6"/>
        <v>75454.707051706442</v>
      </c>
      <c r="I24" s="10"/>
      <c r="J24" s="182">
        <f t="shared" si="7"/>
        <v>3277.7777778775521</v>
      </c>
      <c r="K24" s="185">
        <v>0</v>
      </c>
      <c r="L24" s="185">
        <v>0</v>
      </c>
      <c r="M24" s="183">
        <f t="shared" si="11"/>
        <v>3277.7777778775521</v>
      </c>
      <c r="N24" s="184">
        <f>N23+M24+K24</f>
        <v>32777.777778775519</v>
      </c>
      <c r="O24" s="186">
        <f t="shared" si="10"/>
        <v>85222.222224816389</v>
      </c>
    </row>
    <row r="25" spans="1:15" ht="14.25" customHeight="1" x14ac:dyDescent="0.45">
      <c r="A25" s="1"/>
      <c r="B25" s="49">
        <f t="shared" si="0"/>
        <v>11</v>
      </c>
      <c r="C25" s="50">
        <f t="shared" si="1"/>
        <v>3277.7777778775521</v>
      </c>
      <c r="D25" s="50">
        <f t="shared" si="2"/>
        <v>696.85272020346417</v>
      </c>
      <c r="E25" s="50">
        <f t="shared" si="3"/>
        <v>8929.3375506854027</v>
      </c>
      <c r="F25" s="50">
        <f t="shared" si="4"/>
        <v>2580.9250576740878</v>
      </c>
      <c r="G25" s="50">
        <f t="shared" si="5"/>
        <v>27126.218005967672</v>
      </c>
      <c r="H25" s="50">
        <f t="shared" si="6"/>
        <v>72873.781994032353</v>
      </c>
      <c r="I25" s="10"/>
      <c r="J25" s="182">
        <f t="shared" si="7"/>
        <v>3277.7777778775521</v>
      </c>
      <c r="K25" s="185">
        <v>0</v>
      </c>
      <c r="L25" s="185">
        <v>0</v>
      </c>
      <c r="M25" s="183">
        <f t="shared" si="11"/>
        <v>3277.7777778775521</v>
      </c>
      <c r="N25" s="184">
        <f t="shared" ref="N21:N50" si="12">N24+M25+K25</f>
        <v>36055.555556653067</v>
      </c>
      <c r="O25" s="186">
        <f t="shared" si="10"/>
        <v>81944.44444693884</v>
      </c>
    </row>
    <row r="26" spans="1:15" ht="14.25" customHeight="1" x14ac:dyDescent="0.45">
      <c r="A26" s="1"/>
      <c r="B26" s="49">
        <f t="shared" si="0"/>
        <v>12</v>
      </c>
      <c r="C26" s="50">
        <f t="shared" si="1"/>
        <v>3277.7777778775521</v>
      </c>
      <c r="D26" s="50">
        <f t="shared" si="2"/>
        <v>673.01690243467999</v>
      </c>
      <c r="E26" s="50">
        <f t="shared" si="3"/>
        <v>9602.3544531200823</v>
      </c>
      <c r="F26" s="50">
        <f t="shared" si="4"/>
        <v>2604.760875442872</v>
      </c>
      <c r="G26" s="50">
        <f t="shared" si="5"/>
        <v>29730.978881410545</v>
      </c>
      <c r="H26" s="50">
        <f t="shared" si="6"/>
        <v>70269.021118589488</v>
      </c>
      <c r="I26" s="10"/>
      <c r="J26" s="182">
        <f t="shared" si="7"/>
        <v>3277.7777778775521</v>
      </c>
      <c r="K26" s="185">
        <v>0</v>
      </c>
      <c r="L26" s="185">
        <v>0</v>
      </c>
      <c r="M26" s="183">
        <f t="shared" si="11"/>
        <v>3277.7777778775521</v>
      </c>
      <c r="N26" s="184">
        <f t="shared" si="12"/>
        <v>39333.333334530616</v>
      </c>
      <c r="O26" s="186">
        <f t="shared" si="10"/>
        <v>78666.666669061291</v>
      </c>
    </row>
    <row r="27" spans="1:15" ht="14.25" customHeight="1" x14ac:dyDescent="0.45">
      <c r="A27" s="1"/>
      <c r="B27" s="49">
        <f t="shared" si="0"/>
        <v>13</v>
      </c>
      <c r="C27" s="50">
        <f t="shared" si="1"/>
        <v>3277.7777778775521</v>
      </c>
      <c r="D27" s="50">
        <f t="shared" si="2"/>
        <v>648.96095188559002</v>
      </c>
      <c r="E27" s="50">
        <f t="shared" si="3"/>
        <v>10251.315405005673</v>
      </c>
      <c r="F27" s="50">
        <f t="shared" si="4"/>
        <v>2628.8168259919621</v>
      </c>
      <c r="G27" s="50">
        <f t="shared" si="5"/>
        <v>32359.795707402507</v>
      </c>
      <c r="H27" s="50">
        <f t="shared" si="6"/>
        <v>67640.204292597526</v>
      </c>
      <c r="I27" s="10"/>
      <c r="J27" s="182">
        <f t="shared" si="7"/>
        <v>3277.7777778775521</v>
      </c>
      <c r="K27" s="185">
        <v>0</v>
      </c>
      <c r="L27" s="185">
        <v>0</v>
      </c>
      <c r="M27" s="183">
        <f t="shared" si="11"/>
        <v>3277.7777778775521</v>
      </c>
      <c r="N27" s="184">
        <f t="shared" si="12"/>
        <v>42611.111112408165</v>
      </c>
      <c r="O27" s="186">
        <f t="shared" si="10"/>
        <v>75388.888891183742</v>
      </c>
    </row>
    <row r="28" spans="1:15" ht="14.25" customHeight="1" x14ac:dyDescent="0.45">
      <c r="A28" s="1"/>
      <c r="B28" s="49">
        <f t="shared" si="0"/>
        <v>14</v>
      </c>
      <c r="C28" s="50">
        <f t="shared" si="1"/>
        <v>3277.7777778775521</v>
      </c>
      <c r="D28" s="50">
        <f t="shared" si="2"/>
        <v>624.68283554682012</v>
      </c>
      <c r="E28" s="50">
        <f t="shared" si="3"/>
        <v>10875.998240552493</v>
      </c>
      <c r="F28" s="50">
        <f t="shared" si="4"/>
        <v>2653.094942330732</v>
      </c>
      <c r="G28" s="50">
        <f t="shared" si="5"/>
        <v>35012.890649733235</v>
      </c>
      <c r="H28" s="50">
        <f t="shared" si="6"/>
        <v>64987.109350266794</v>
      </c>
      <c r="I28" s="10"/>
      <c r="J28" s="182">
        <f t="shared" si="7"/>
        <v>3277.7777778775521</v>
      </c>
      <c r="K28" s="185">
        <v>0</v>
      </c>
      <c r="L28" s="185">
        <v>0</v>
      </c>
      <c r="M28" s="183">
        <f t="shared" si="11"/>
        <v>3277.7777778775521</v>
      </c>
      <c r="N28" s="184">
        <f t="shared" si="12"/>
        <v>45888.888890285714</v>
      </c>
      <c r="O28" s="186">
        <f t="shared" si="10"/>
        <v>72111.111113306193</v>
      </c>
    </row>
    <row r="29" spans="1:15" ht="14.25" customHeight="1" x14ac:dyDescent="0.45">
      <c r="A29" s="1"/>
      <c r="B29" s="49">
        <f t="shared" si="0"/>
        <v>15</v>
      </c>
      <c r="C29" s="50">
        <f t="shared" si="1"/>
        <v>3277.7777778775521</v>
      </c>
      <c r="D29" s="50">
        <f t="shared" si="2"/>
        <v>600.18050163338648</v>
      </c>
      <c r="E29" s="50">
        <f t="shared" si="3"/>
        <v>11476.178742185879</v>
      </c>
      <c r="F29" s="50">
        <f t="shared" si="4"/>
        <v>2677.5972762441656</v>
      </c>
      <c r="G29" s="50">
        <f t="shared" si="5"/>
        <v>37690.487925977402</v>
      </c>
      <c r="H29" s="50">
        <f t="shared" si="6"/>
        <v>62309.512074022627</v>
      </c>
      <c r="I29" s="10"/>
      <c r="J29" s="182">
        <f t="shared" si="7"/>
        <v>3277.7777778775521</v>
      </c>
      <c r="K29" s="185">
        <v>0</v>
      </c>
      <c r="L29" s="185">
        <v>0</v>
      </c>
      <c r="M29" s="183">
        <f t="shared" si="11"/>
        <v>3277.7777778775521</v>
      </c>
      <c r="N29" s="184">
        <f t="shared" si="12"/>
        <v>49166.666668163263</v>
      </c>
      <c r="O29" s="186">
        <f t="shared" si="10"/>
        <v>68833.333335428644</v>
      </c>
    </row>
    <row r="30" spans="1:15" ht="14.25" customHeight="1" x14ac:dyDescent="0.45">
      <c r="A30" s="1"/>
      <c r="B30" s="49">
        <f t="shared" si="0"/>
        <v>16</v>
      </c>
      <c r="C30" s="50">
        <f t="shared" si="1"/>
        <v>3277.7777778775521</v>
      </c>
      <c r="D30" s="50">
        <f t="shared" si="2"/>
        <v>575.45187941129632</v>
      </c>
      <c r="E30" s="50">
        <f t="shared" si="3"/>
        <v>12051.630621597174</v>
      </c>
      <c r="F30" s="50">
        <f t="shared" si="4"/>
        <v>2702.3258984662557</v>
      </c>
      <c r="G30" s="50">
        <f t="shared" si="5"/>
        <v>40392.813824443656</v>
      </c>
      <c r="H30" s="50">
        <f t="shared" si="6"/>
        <v>59607.186175556373</v>
      </c>
      <c r="I30" s="10"/>
      <c r="J30" s="182">
        <f t="shared" si="7"/>
        <v>3277.7777778775521</v>
      </c>
      <c r="K30" s="185">
        <v>0</v>
      </c>
      <c r="L30" s="185">
        <v>0</v>
      </c>
      <c r="M30" s="183">
        <f t="shared" si="11"/>
        <v>3277.7777778775521</v>
      </c>
      <c r="N30" s="184">
        <f t="shared" si="12"/>
        <v>52444.444446040812</v>
      </c>
      <c r="O30" s="186">
        <f t="shared" si="10"/>
        <v>65555.555557551095</v>
      </c>
    </row>
    <row r="31" spans="1:15" ht="14.25" customHeight="1" x14ac:dyDescent="0.45">
      <c r="A31" s="1"/>
      <c r="B31" s="49">
        <f t="shared" si="0"/>
        <v>17</v>
      </c>
      <c r="C31" s="50">
        <f t="shared" si="1"/>
        <v>3277.7777778775521</v>
      </c>
      <c r="D31" s="50">
        <f t="shared" si="2"/>
        <v>550.494879022546</v>
      </c>
      <c r="E31" s="50">
        <f t="shared" si="3"/>
        <v>12602.125500619721</v>
      </c>
      <c r="F31" s="50">
        <f t="shared" si="4"/>
        <v>2727.2828988550064</v>
      </c>
      <c r="G31" s="50">
        <f t="shared" si="5"/>
        <v>43120.096723298659</v>
      </c>
      <c r="H31" s="50">
        <f t="shared" si="6"/>
        <v>56879.90327670137</v>
      </c>
      <c r="I31" s="10"/>
      <c r="J31" s="182">
        <f t="shared" si="7"/>
        <v>3277.7777778775521</v>
      </c>
      <c r="K31" s="185">
        <v>0</v>
      </c>
      <c r="L31" s="185">
        <v>0</v>
      </c>
      <c r="M31" s="183">
        <f t="shared" si="11"/>
        <v>3277.7777778775521</v>
      </c>
      <c r="N31" s="184">
        <f t="shared" si="12"/>
        <v>55722.222223918361</v>
      </c>
      <c r="O31" s="186">
        <f t="shared" si="10"/>
        <v>62277.777779673546</v>
      </c>
    </row>
    <row r="32" spans="1:15" ht="14.25" customHeight="1" x14ac:dyDescent="0.45">
      <c r="A32" s="1"/>
      <c r="B32" s="49">
        <f t="shared" si="0"/>
        <v>18</v>
      </c>
      <c r="C32" s="50">
        <f t="shared" si="1"/>
        <v>3277.7777778775521</v>
      </c>
      <c r="D32" s="50">
        <f t="shared" si="2"/>
        <v>525.30739130850395</v>
      </c>
      <c r="E32" s="50">
        <f t="shared" si="3"/>
        <v>13127.432891928225</v>
      </c>
      <c r="F32" s="50">
        <f t="shared" si="4"/>
        <v>2752.4703865690481</v>
      </c>
      <c r="G32" s="50">
        <f t="shared" si="5"/>
        <v>45872.567109867705</v>
      </c>
      <c r="H32" s="50">
        <f t="shared" si="6"/>
        <v>54127.432890132324</v>
      </c>
      <c r="I32" s="10"/>
      <c r="J32" s="182">
        <f t="shared" si="7"/>
        <v>3277.7777778775521</v>
      </c>
      <c r="K32" s="185">
        <v>0</v>
      </c>
      <c r="L32" s="185">
        <v>0</v>
      </c>
      <c r="M32" s="183">
        <f t="shared" si="11"/>
        <v>3277.7777778775521</v>
      </c>
      <c r="N32" s="184">
        <f t="shared" si="12"/>
        <v>59000.00000179591</v>
      </c>
      <c r="O32" s="186">
        <f t="shared" si="10"/>
        <v>59000.000001795997</v>
      </c>
    </row>
    <row r="33" spans="1:15" ht="14.25" customHeight="1" x14ac:dyDescent="0.45">
      <c r="A33" s="1"/>
      <c r="B33" s="49">
        <f t="shared" si="0"/>
        <v>19</v>
      </c>
      <c r="C33" s="50">
        <f t="shared" si="1"/>
        <v>3277.7777778775521</v>
      </c>
      <c r="D33" s="50">
        <f t="shared" si="2"/>
        <v>499.88728763166188</v>
      </c>
      <c r="E33" s="50">
        <f t="shared" si="3"/>
        <v>13627.320179559887</v>
      </c>
      <c r="F33" s="50">
        <f t="shared" si="4"/>
        <v>2777.8904902458903</v>
      </c>
      <c r="G33" s="50">
        <f t="shared" si="5"/>
        <v>48650.457600113594</v>
      </c>
      <c r="H33" s="50">
        <f t="shared" si="6"/>
        <v>51349.542399886435</v>
      </c>
      <c r="I33" s="10"/>
      <c r="J33" s="182">
        <f t="shared" si="7"/>
        <v>3277.7777778775521</v>
      </c>
      <c r="K33" s="185">
        <v>0</v>
      </c>
      <c r="L33" s="185">
        <v>0</v>
      </c>
      <c r="M33" s="183">
        <f t="shared" si="11"/>
        <v>3277.7777778775521</v>
      </c>
      <c r="N33" s="184">
        <f t="shared" si="12"/>
        <v>62277.777779673459</v>
      </c>
      <c r="O33" s="186">
        <f t="shared" si="10"/>
        <v>55722.222223918448</v>
      </c>
    </row>
    <row r="34" spans="1:15" ht="14.25" customHeight="1" x14ac:dyDescent="0.45">
      <c r="A34" s="1"/>
      <c r="B34" s="49">
        <f t="shared" si="0"/>
        <v>20</v>
      </c>
      <c r="C34" s="50">
        <f t="shared" si="1"/>
        <v>3277.7777778775521</v>
      </c>
      <c r="D34" s="50">
        <f t="shared" si="2"/>
        <v>474.23241969574025</v>
      </c>
      <c r="E34" s="50">
        <f t="shared" si="3"/>
        <v>14101.552599255627</v>
      </c>
      <c r="F34" s="50">
        <f t="shared" si="4"/>
        <v>2803.5453581818119</v>
      </c>
      <c r="G34" s="50">
        <f t="shared" si="5"/>
        <v>51454.002958295408</v>
      </c>
      <c r="H34" s="50">
        <f t="shared" si="6"/>
        <v>48545.997041704621</v>
      </c>
      <c r="I34" s="10"/>
      <c r="J34" s="182">
        <f t="shared" si="7"/>
        <v>3277.7777778775521</v>
      </c>
      <c r="K34" s="185">
        <v>0</v>
      </c>
      <c r="L34" s="185">
        <v>0</v>
      </c>
      <c r="M34" s="183">
        <f t="shared" si="11"/>
        <v>3277.7777778775521</v>
      </c>
      <c r="N34" s="184">
        <f t="shared" si="12"/>
        <v>65555.555557551008</v>
      </c>
      <c r="O34" s="186">
        <f t="shared" si="10"/>
        <v>52444.444446040899</v>
      </c>
    </row>
    <row r="35" spans="1:15" ht="14.25" customHeight="1" x14ac:dyDescent="0.45">
      <c r="A35" s="1"/>
      <c r="B35" s="49">
        <f t="shared" si="0"/>
        <v>21</v>
      </c>
      <c r="C35" s="50">
        <f t="shared" si="1"/>
        <v>3277.7777778775521</v>
      </c>
      <c r="D35" s="50">
        <f t="shared" si="2"/>
        <v>448.34061936413178</v>
      </c>
      <c r="E35" s="50">
        <f t="shared" si="3"/>
        <v>14549.893218619758</v>
      </c>
      <c r="F35" s="50">
        <f t="shared" si="4"/>
        <v>2829.4371585134204</v>
      </c>
      <c r="G35" s="50">
        <f t="shared" si="5"/>
        <v>54283.44011680883</v>
      </c>
      <c r="H35" s="50">
        <f t="shared" si="6"/>
        <v>45716.559883191199</v>
      </c>
      <c r="I35" s="10"/>
      <c r="J35" s="182">
        <f t="shared" si="7"/>
        <v>3277.7777778775521</v>
      </c>
      <c r="K35" s="185">
        <v>0</v>
      </c>
      <c r="L35" s="185">
        <v>0</v>
      </c>
      <c r="M35" s="183">
        <f t="shared" si="11"/>
        <v>3277.7777778775521</v>
      </c>
      <c r="N35" s="184">
        <f t="shared" si="12"/>
        <v>68833.333335428557</v>
      </c>
      <c r="O35" s="186">
        <f t="shared" si="10"/>
        <v>49166.666668163351</v>
      </c>
    </row>
    <row r="36" spans="1:15" ht="14.25" customHeight="1" x14ac:dyDescent="0.45">
      <c r="A36" s="1"/>
      <c r="B36" s="49">
        <f t="shared" si="0"/>
        <v>22</v>
      </c>
      <c r="C36" s="50">
        <f t="shared" si="1"/>
        <v>3277.7777778775521</v>
      </c>
      <c r="D36" s="50">
        <f t="shared" si="2"/>
        <v>422.20969847666879</v>
      </c>
      <c r="E36" s="50">
        <f t="shared" si="3"/>
        <v>14972.102917096427</v>
      </c>
      <c r="F36" s="50">
        <f t="shared" si="4"/>
        <v>2855.5680794008831</v>
      </c>
      <c r="G36" s="50">
        <f t="shared" si="5"/>
        <v>57139.00819620971</v>
      </c>
      <c r="H36" s="50">
        <f t="shared" si="6"/>
        <v>42860.991803790319</v>
      </c>
      <c r="I36" s="10"/>
      <c r="J36" s="182">
        <f t="shared" si="7"/>
        <v>3277.7777778775521</v>
      </c>
      <c r="K36" s="185">
        <v>0</v>
      </c>
      <c r="L36" s="185">
        <v>0</v>
      </c>
      <c r="M36" s="183">
        <f t="shared" si="11"/>
        <v>3277.7777778775521</v>
      </c>
      <c r="N36" s="184">
        <f t="shared" si="12"/>
        <v>72111.111113306106</v>
      </c>
      <c r="O36" s="186">
        <f t="shared" si="10"/>
        <v>45888.888890285802</v>
      </c>
    </row>
    <row r="37" spans="1:15" ht="14.25" customHeight="1" x14ac:dyDescent="0.45">
      <c r="A37" s="1"/>
      <c r="B37" s="49">
        <f t="shared" si="0"/>
        <v>23</v>
      </c>
      <c r="C37" s="50">
        <f t="shared" si="1"/>
        <v>3277.7777778775521</v>
      </c>
      <c r="D37" s="50">
        <f t="shared" si="2"/>
        <v>395.83744866469789</v>
      </c>
      <c r="E37" s="50">
        <f t="shared" si="3"/>
        <v>15367.940365761124</v>
      </c>
      <c r="F37" s="50">
        <f t="shared" si="4"/>
        <v>2881.9403292128541</v>
      </c>
      <c r="G37" s="50">
        <f t="shared" si="5"/>
        <v>60020.948525422566</v>
      </c>
      <c r="H37" s="50">
        <f t="shared" si="6"/>
        <v>39979.051474577464</v>
      </c>
      <c r="I37" s="10"/>
      <c r="J37" s="182">
        <f t="shared" si="7"/>
        <v>3277.7777778775521</v>
      </c>
      <c r="K37" s="185">
        <v>0</v>
      </c>
      <c r="L37" s="185">
        <v>0</v>
      </c>
      <c r="M37" s="183">
        <f t="shared" si="11"/>
        <v>3277.7777778775521</v>
      </c>
      <c r="N37" s="184">
        <f t="shared" si="12"/>
        <v>75388.888891183655</v>
      </c>
      <c r="O37" s="186">
        <f t="shared" si="10"/>
        <v>42611.111112408253</v>
      </c>
    </row>
    <row r="38" spans="1:15" ht="14.25" customHeight="1" x14ac:dyDescent="0.45">
      <c r="A38" s="1"/>
      <c r="B38" s="49">
        <f t="shared" si="0"/>
        <v>24</v>
      </c>
      <c r="C38" s="50">
        <f t="shared" si="1"/>
        <v>3277.7777778775521</v>
      </c>
      <c r="D38" s="50">
        <f t="shared" si="2"/>
        <v>369.22164116444696</v>
      </c>
      <c r="E38" s="50">
        <f t="shared" si="3"/>
        <v>15737.162006925571</v>
      </c>
      <c r="F38" s="50">
        <f t="shared" si="4"/>
        <v>2908.5561367131049</v>
      </c>
      <c r="G38" s="50">
        <f t="shared" si="5"/>
        <v>62929.504662135674</v>
      </c>
      <c r="H38" s="50">
        <f t="shared" si="6"/>
        <v>37070.495337864355</v>
      </c>
      <c r="I38" s="10"/>
      <c r="J38" s="182">
        <f t="shared" si="7"/>
        <v>3277.7777778775521</v>
      </c>
      <c r="K38" s="185">
        <v>0</v>
      </c>
      <c r="L38" s="185">
        <v>0</v>
      </c>
      <c r="M38" s="183">
        <f t="shared" si="11"/>
        <v>3277.7777778775521</v>
      </c>
      <c r="N38" s="184">
        <f t="shared" si="12"/>
        <v>78666.666669061204</v>
      </c>
      <c r="O38" s="186">
        <f t="shared" si="10"/>
        <v>39333.333334530704</v>
      </c>
    </row>
    <row r="39" spans="1:15" ht="14.25" customHeight="1" x14ac:dyDescent="0.45">
      <c r="A39" s="1"/>
      <c r="B39" s="49">
        <f t="shared" si="0"/>
        <v>25</v>
      </c>
      <c r="C39" s="50">
        <f t="shared" si="1"/>
        <v>3277.7777778775521</v>
      </c>
      <c r="D39" s="50">
        <f t="shared" si="2"/>
        <v>342.36002662866866</v>
      </c>
      <c r="E39" s="50">
        <f t="shared" si="3"/>
        <v>16079.52203355424</v>
      </c>
      <c r="F39" s="50">
        <f t="shared" si="4"/>
        <v>2935.4177512488836</v>
      </c>
      <c r="G39" s="50">
        <f t="shared" si="5"/>
        <v>65864.922413384556</v>
      </c>
      <c r="H39" s="50">
        <f t="shared" si="6"/>
        <v>34135.077586615473</v>
      </c>
      <c r="I39" s="10"/>
      <c r="J39" s="182">
        <f t="shared" si="7"/>
        <v>3277.7777778775521</v>
      </c>
      <c r="K39" s="185">
        <v>0</v>
      </c>
      <c r="L39" s="185">
        <v>0</v>
      </c>
      <c r="M39" s="183">
        <f t="shared" si="11"/>
        <v>3277.7777778775521</v>
      </c>
      <c r="N39" s="184">
        <f t="shared" si="12"/>
        <v>81944.444446938753</v>
      </c>
      <c r="O39" s="186">
        <f t="shared" si="10"/>
        <v>36055.555556653155</v>
      </c>
    </row>
    <row r="40" spans="1:15" ht="14.25" customHeight="1" x14ac:dyDescent="0.45">
      <c r="A40" s="1"/>
      <c r="B40" s="49">
        <f t="shared" si="0"/>
        <v>26</v>
      </c>
      <c r="C40" s="50">
        <f t="shared" si="1"/>
        <v>3277.7777778775521</v>
      </c>
      <c r="D40" s="50">
        <f t="shared" si="2"/>
        <v>315.25033493654439</v>
      </c>
      <c r="E40" s="50">
        <f t="shared" si="3"/>
        <v>16394.772368490783</v>
      </c>
      <c r="F40" s="50">
        <f t="shared" si="4"/>
        <v>2962.5274429410078</v>
      </c>
      <c r="G40" s="50">
        <f t="shared" si="5"/>
        <v>68827.449856325562</v>
      </c>
      <c r="H40" s="50">
        <f t="shared" si="6"/>
        <v>31172.550143674463</v>
      </c>
      <c r="I40" s="10"/>
      <c r="J40" s="182">
        <f t="shared" si="7"/>
        <v>3277.7777778775521</v>
      </c>
      <c r="K40" s="185">
        <v>0</v>
      </c>
      <c r="L40" s="185">
        <v>0</v>
      </c>
      <c r="M40" s="183">
        <f t="shared" si="11"/>
        <v>3277.7777778775521</v>
      </c>
      <c r="N40" s="184">
        <f t="shared" si="12"/>
        <v>85222.222224816302</v>
      </c>
      <c r="O40" s="186">
        <f t="shared" si="10"/>
        <v>32777.777778775606</v>
      </c>
    </row>
    <row r="41" spans="1:15" ht="14.25" customHeight="1" x14ac:dyDescent="0.45">
      <c r="A41" s="1"/>
      <c r="B41" s="49">
        <f t="shared" si="0"/>
        <v>27</v>
      </c>
      <c r="C41" s="50">
        <f t="shared" si="1"/>
        <v>3277.7777778775521</v>
      </c>
      <c r="D41" s="50">
        <f t="shared" si="2"/>
        <v>287.89027500183198</v>
      </c>
      <c r="E41" s="50">
        <f t="shared" si="3"/>
        <v>16682.662643492615</v>
      </c>
      <c r="F41" s="50">
        <f t="shared" si="4"/>
        <v>2989.8875028757202</v>
      </c>
      <c r="G41" s="50">
        <f t="shared" si="5"/>
        <v>71817.337359201279</v>
      </c>
      <c r="H41" s="50">
        <f t="shared" si="6"/>
        <v>28182.662640798742</v>
      </c>
      <c r="I41" s="10"/>
      <c r="J41" s="182">
        <f t="shared" si="7"/>
        <v>3277.7777778775521</v>
      </c>
      <c r="K41" s="185">
        <v>0</v>
      </c>
      <c r="L41" s="185">
        <v>0</v>
      </c>
      <c r="M41" s="183">
        <f t="shared" si="11"/>
        <v>3277.7777778775521</v>
      </c>
      <c r="N41" s="184">
        <f t="shared" si="12"/>
        <v>88500.000002693851</v>
      </c>
      <c r="O41" s="186">
        <f t="shared" si="10"/>
        <v>29500.000000898053</v>
      </c>
    </row>
    <row r="42" spans="1:15" ht="14.25" customHeight="1" x14ac:dyDescent="0.45">
      <c r="A42" s="1"/>
      <c r="B42" s="49">
        <f t="shared" si="0"/>
        <v>28</v>
      </c>
      <c r="C42" s="50">
        <f t="shared" si="1"/>
        <v>3277.7777778775521</v>
      </c>
      <c r="D42" s="50">
        <f t="shared" si="2"/>
        <v>260.27753457924268</v>
      </c>
      <c r="E42" s="50">
        <f t="shared" si="3"/>
        <v>16942.940178071858</v>
      </c>
      <c r="F42" s="50">
        <f t="shared" si="4"/>
        <v>3017.5002432983092</v>
      </c>
      <c r="G42" s="50">
        <f t="shared" si="5"/>
        <v>74834.837602499581</v>
      </c>
      <c r="H42" s="50">
        <f t="shared" si="6"/>
        <v>25165.162397500433</v>
      </c>
      <c r="I42" s="10"/>
      <c r="J42" s="182">
        <f t="shared" si="7"/>
        <v>3277.7777778775521</v>
      </c>
      <c r="K42" s="185">
        <v>0</v>
      </c>
      <c r="L42" s="185">
        <v>0</v>
      </c>
      <c r="M42" s="183">
        <f t="shared" si="11"/>
        <v>3277.7777778775521</v>
      </c>
      <c r="N42" s="184">
        <f t="shared" si="12"/>
        <v>91777.777780571399</v>
      </c>
      <c r="O42" s="186">
        <f t="shared" si="10"/>
        <v>26222.222223020501</v>
      </c>
    </row>
    <row r="43" spans="1:15" ht="14.25" customHeight="1" x14ac:dyDescent="0.45">
      <c r="A43" s="1"/>
      <c r="B43" s="49">
        <f t="shared" si="0"/>
        <v>29</v>
      </c>
      <c r="C43" s="50">
        <f t="shared" si="1"/>
        <v>3277.7777778775521</v>
      </c>
      <c r="D43" s="50">
        <f t="shared" si="2"/>
        <v>232.40978006902901</v>
      </c>
      <c r="E43" s="50">
        <f t="shared" si="3"/>
        <v>17175.349958140887</v>
      </c>
      <c r="F43" s="50">
        <f t="shared" si="4"/>
        <v>3045.3679978085229</v>
      </c>
      <c r="G43" s="50">
        <f t="shared" si="5"/>
        <v>77880.205600308109</v>
      </c>
      <c r="H43" s="50">
        <f t="shared" si="6"/>
        <v>22119.794399691909</v>
      </c>
      <c r="I43" s="10"/>
      <c r="J43" s="182">
        <f t="shared" si="7"/>
        <v>3277.7777778775521</v>
      </c>
      <c r="K43" s="185">
        <v>0</v>
      </c>
      <c r="L43" s="185">
        <v>0</v>
      </c>
      <c r="M43" s="183">
        <f t="shared" si="11"/>
        <v>3277.7777778775521</v>
      </c>
      <c r="N43" s="184">
        <f t="shared" si="12"/>
        <v>95055.555558448948</v>
      </c>
      <c r="O43" s="186">
        <f t="shared" si="10"/>
        <v>22944.444445142948</v>
      </c>
    </row>
    <row r="44" spans="1:15" ht="14.25" customHeight="1" x14ac:dyDescent="0.45">
      <c r="A44" s="1"/>
      <c r="B44" s="49">
        <f t="shared" si="0"/>
        <v>30</v>
      </c>
      <c r="C44" s="50">
        <f t="shared" si="1"/>
        <v>3277.7777778775521</v>
      </c>
      <c r="D44" s="50">
        <f t="shared" si="2"/>
        <v>204.28465631976846</v>
      </c>
      <c r="E44" s="50">
        <f t="shared" si="3"/>
        <v>17379.634614460654</v>
      </c>
      <c r="F44" s="50">
        <f t="shared" si="4"/>
        <v>3073.4931215577835</v>
      </c>
      <c r="G44" s="50">
        <f t="shared" si="5"/>
        <v>80953.698721865891</v>
      </c>
      <c r="H44" s="50">
        <f t="shared" si="6"/>
        <v>19046.301278134124</v>
      </c>
      <c r="I44" s="10"/>
      <c r="J44" s="182">
        <f t="shared" si="7"/>
        <v>3277.7777778775521</v>
      </c>
      <c r="K44" s="185">
        <v>0</v>
      </c>
      <c r="L44" s="185">
        <v>0</v>
      </c>
      <c r="M44" s="183">
        <f t="shared" si="11"/>
        <v>3277.7777778775521</v>
      </c>
      <c r="N44" s="184">
        <f t="shared" si="12"/>
        <v>98333.333336326497</v>
      </c>
      <c r="O44" s="186">
        <f t="shared" si="10"/>
        <v>19666.666667265396</v>
      </c>
    </row>
    <row r="45" spans="1:15" ht="14.25" customHeight="1" x14ac:dyDescent="0.45">
      <c r="A45" s="1"/>
      <c r="B45" s="49">
        <f t="shared" si="0"/>
        <v>31</v>
      </c>
      <c r="C45" s="50">
        <f t="shared" si="1"/>
        <v>3277.7777778775521</v>
      </c>
      <c r="D45" s="50">
        <f t="shared" si="2"/>
        <v>175.89978642932545</v>
      </c>
      <c r="E45" s="50">
        <f t="shared" si="3"/>
        <v>17555.534400889981</v>
      </c>
      <c r="F45" s="50">
        <f t="shared" si="4"/>
        <v>3101.8779914482266</v>
      </c>
      <c r="G45" s="50">
        <f t="shared" si="5"/>
        <v>84055.57671331412</v>
      </c>
      <c r="H45" s="50">
        <f t="shared" si="6"/>
        <v>15944.423286685898</v>
      </c>
      <c r="I45" s="10"/>
      <c r="J45" s="182">
        <f t="shared" si="7"/>
        <v>3277.7777778775521</v>
      </c>
      <c r="K45" s="185">
        <v>0</v>
      </c>
      <c r="L45" s="185">
        <v>0</v>
      </c>
      <c r="M45" s="183">
        <f t="shared" si="11"/>
        <v>3277.7777778775521</v>
      </c>
      <c r="N45" s="184">
        <f t="shared" si="12"/>
        <v>101611.11111420405</v>
      </c>
      <c r="O45" s="186">
        <f t="shared" si="10"/>
        <v>16388.888889387843</v>
      </c>
    </row>
    <row r="46" spans="1:15" ht="14.25" customHeight="1" x14ac:dyDescent="0.45">
      <c r="A46" s="1"/>
      <c r="B46" s="49">
        <f t="shared" si="0"/>
        <v>32</v>
      </c>
      <c r="C46" s="50">
        <f t="shared" si="1"/>
        <v>3277.7777778775521</v>
      </c>
      <c r="D46" s="50">
        <f t="shared" si="2"/>
        <v>147.25277154397551</v>
      </c>
      <c r="E46" s="50">
        <f t="shared" si="3"/>
        <v>17702.787172433957</v>
      </c>
      <c r="F46" s="50">
        <f t="shared" si="4"/>
        <v>3130.5250063335766</v>
      </c>
      <c r="G46" s="50">
        <f t="shared" si="5"/>
        <v>87186.10171964769</v>
      </c>
      <c r="H46" s="50">
        <f t="shared" si="6"/>
        <v>12813.898280352321</v>
      </c>
      <c r="I46" s="10"/>
      <c r="J46" s="182">
        <f t="shared" si="7"/>
        <v>3277.7777778775521</v>
      </c>
      <c r="K46" s="185">
        <v>0</v>
      </c>
      <c r="L46" s="185">
        <v>0</v>
      </c>
      <c r="M46" s="183">
        <f t="shared" si="11"/>
        <v>3277.7777778775521</v>
      </c>
      <c r="N46" s="184">
        <f t="shared" si="12"/>
        <v>104888.8888920816</v>
      </c>
      <c r="O46" s="186">
        <f t="shared" si="10"/>
        <v>13111.11111151029</v>
      </c>
    </row>
    <row r="47" spans="1:15" ht="14.25" customHeight="1" x14ac:dyDescent="0.45">
      <c r="A47" s="1"/>
      <c r="B47" s="49">
        <f t="shared" si="0"/>
        <v>33</v>
      </c>
      <c r="C47" s="50">
        <f t="shared" si="1"/>
        <v>3277.7777778775521</v>
      </c>
      <c r="D47" s="50">
        <f t="shared" si="2"/>
        <v>118.3411906556738</v>
      </c>
      <c r="E47" s="50">
        <f t="shared" si="3"/>
        <v>17821.128363089629</v>
      </c>
      <c r="F47" s="50">
        <f t="shared" si="4"/>
        <v>3159.4365872218782</v>
      </c>
      <c r="G47" s="50">
        <f t="shared" si="5"/>
        <v>90345.538306869566</v>
      </c>
      <c r="H47" s="50">
        <f t="shared" si="6"/>
        <v>9654.4616931304427</v>
      </c>
      <c r="I47" s="10"/>
      <c r="J47" s="182">
        <f t="shared" si="7"/>
        <v>3277.7777778775521</v>
      </c>
      <c r="K47" s="185">
        <v>0</v>
      </c>
      <c r="L47" s="185">
        <v>0</v>
      </c>
      <c r="M47" s="183">
        <f t="shared" si="11"/>
        <v>3277.7777778775521</v>
      </c>
      <c r="N47" s="184">
        <f t="shared" si="12"/>
        <v>108166.66666995914</v>
      </c>
      <c r="O47" s="186">
        <f t="shared" si="10"/>
        <v>9833.3333336327378</v>
      </c>
    </row>
    <row r="48" spans="1:15" ht="14.25" customHeight="1" x14ac:dyDescent="0.45">
      <c r="A48" s="1"/>
      <c r="B48" s="49">
        <f t="shared" si="0"/>
        <v>34</v>
      </c>
      <c r="C48" s="50">
        <f t="shared" si="1"/>
        <v>3277.7777778775521</v>
      </c>
      <c r="D48" s="50">
        <f t="shared" si="2"/>
        <v>89.162600397451811</v>
      </c>
      <c r="E48" s="50">
        <f t="shared" si="3"/>
        <v>17910.290963487081</v>
      </c>
      <c r="F48" s="50">
        <f t="shared" si="4"/>
        <v>3188.6151774801001</v>
      </c>
      <c r="G48" s="50">
        <f t="shared" si="5"/>
        <v>93534.153484349663</v>
      </c>
      <c r="H48" s="50">
        <f t="shared" si="6"/>
        <v>6465.8465156503426</v>
      </c>
      <c r="I48" s="10"/>
      <c r="J48" s="182">
        <f t="shared" si="7"/>
        <v>3277.7777778775521</v>
      </c>
      <c r="K48" s="185">
        <v>0</v>
      </c>
      <c r="L48" s="185">
        <v>0</v>
      </c>
      <c r="M48" s="183">
        <f t="shared" si="11"/>
        <v>3277.7777778775521</v>
      </c>
      <c r="N48" s="184">
        <f t="shared" si="12"/>
        <v>111444.44444783669</v>
      </c>
      <c r="O48" s="186">
        <f t="shared" si="10"/>
        <v>6555.5555557551852</v>
      </c>
    </row>
    <row r="49" spans="1:15" ht="14.25" customHeight="1" x14ac:dyDescent="0.45">
      <c r="A49" s="1"/>
      <c r="B49" s="49">
        <f t="shared" si="0"/>
        <v>35</v>
      </c>
      <c r="C49" s="50">
        <f t="shared" si="1"/>
        <v>3277.7777778775521</v>
      </c>
      <c r="D49" s="50">
        <f t="shared" si="2"/>
        <v>59.714534836924166</v>
      </c>
      <c r="E49" s="50">
        <f t="shared" si="3"/>
        <v>17970.005498324004</v>
      </c>
      <c r="F49" s="50">
        <f t="shared" si="4"/>
        <v>3218.0632430406281</v>
      </c>
      <c r="G49" s="50">
        <f t="shared" si="5"/>
        <v>96752.216727390289</v>
      </c>
      <c r="H49" s="50">
        <f t="shared" si="6"/>
        <v>3247.7832726097145</v>
      </c>
      <c r="I49" s="10"/>
      <c r="J49" s="182">
        <f t="shared" si="7"/>
        <v>3277.7777778775521</v>
      </c>
      <c r="K49" s="185">
        <v>0</v>
      </c>
      <c r="L49" s="185">
        <v>0</v>
      </c>
      <c r="M49" s="183">
        <f t="shared" si="11"/>
        <v>3277.7777778775521</v>
      </c>
      <c r="N49" s="184">
        <f t="shared" si="12"/>
        <v>114722.22222571424</v>
      </c>
      <c r="O49" s="186">
        <f t="shared" si="10"/>
        <v>3277.7777778776331</v>
      </c>
    </row>
    <row r="50" spans="1:15" ht="14.25" customHeight="1" x14ac:dyDescent="0.45">
      <c r="A50" s="1"/>
      <c r="B50" s="49">
        <f t="shared" si="0"/>
        <v>36</v>
      </c>
      <c r="C50" s="50">
        <f t="shared" si="1"/>
        <v>3277.7777778775521</v>
      </c>
      <c r="D50" s="50">
        <f t="shared" si="2"/>
        <v>29.994505267888449</v>
      </c>
      <c r="E50" s="50">
        <f t="shared" si="3"/>
        <v>18000.000003591893</v>
      </c>
      <c r="F50" s="50">
        <f t="shared" si="4"/>
        <v>3247.7832726096635</v>
      </c>
      <c r="G50" s="50">
        <f t="shared" si="5"/>
        <v>99999.999999999956</v>
      </c>
      <c r="H50" s="50">
        <f t="shared" si="6"/>
        <v>5.0931703299283981E-11</v>
      </c>
      <c r="I50" s="10"/>
      <c r="J50" s="182">
        <f t="shared" si="7"/>
        <v>3277.7777778775521</v>
      </c>
      <c r="K50" s="185">
        <v>0</v>
      </c>
      <c r="L50" s="185">
        <v>0</v>
      </c>
      <c r="M50" s="183">
        <f t="shared" si="11"/>
        <v>3277.7777778775521</v>
      </c>
      <c r="N50" s="184">
        <f t="shared" si="12"/>
        <v>118000.00000359179</v>
      </c>
      <c r="O50" s="186">
        <f t="shared" si="10"/>
        <v>8.0945028457790613E-11</v>
      </c>
    </row>
    <row r="51" spans="1:15" ht="14.25" customHeight="1" x14ac:dyDescent="0.45">
      <c r="A51" s="1"/>
      <c r="B51" s="49" t="e">
        <f t="shared" si="0"/>
        <v>#N/A</v>
      </c>
      <c r="C51" s="50" t="str">
        <f t="shared" si="1"/>
        <v>-</v>
      </c>
      <c r="D51" s="50" t="str">
        <f t="shared" si="2"/>
        <v>-</v>
      </c>
      <c r="E51" s="50" t="str">
        <f t="shared" si="3"/>
        <v>-</v>
      </c>
      <c r="F51" s="50" t="str">
        <f t="shared" si="4"/>
        <v>-</v>
      </c>
      <c r="G51" s="50" t="str">
        <f t="shared" si="5"/>
        <v>-</v>
      </c>
      <c r="H51" s="50" t="str">
        <f t="shared" si="6"/>
        <v>-</v>
      </c>
      <c r="I51" s="10"/>
      <c r="J51" s="10"/>
      <c r="K51" s="10"/>
      <c r="L51" s="10"/>
      <c r="M51" s="10"/>
    </row>
    <row r="52" spans="1:15" ht="14.25" customHeight="1" x14ac:dyDescent="0.45">
      <c r="A52" s="1"/>
      <c r="B52" s="49" t="e">
        <f t="shared" si="0"/>
        <v>#N/A</v>
      </c>
      <c r="C52" s="50" t="str">
        <f t="shared" si="1"/>
        <v>-</v>
      </c>
      <c r="D52" s="50" t="str">
        <f t="shared" si="2"/>
        <v>-</v>
      </c>
      <c r="E52" s="50" t="str">
        <f t="shared" si="3"/>
        <v>-</v>
      </c>
      <c r="F52" s="50" t="str">
        <f t="shared" si="4"/>
        <v>-</v>
      </c>
      <c r="G52" s="50" t="str">
        <f t="shared" si="5"/>
        <v>-</v>
      </c>
      <c r="H52" s="50" t="str">
        <f t="shared" si="6"/>
        <v>-</v>
      </c>
      <c r="I52" s="10"/>
      <c r="J52" s="10"/>
      <c r="K52" s="10"/>
      <c r="L52" s="10"/>
      <c r="M52" s="10"/>
    </row>
    <row r="53" spans="1:15" ht="14.25" customHeight="1" x14ac:dyDescent="0.45">
      <c r="A53" s="1"/>
      <c r="B53" s="49" t="e">
        <f t="shared" si="0"/>
        <v>#N/A</v>
      </c>
      <c r="C53" s="50" t="str">
        <f t="shared" si="1"/>
        <v>-</v>
      </c>
      <c r="D53" s="50" t="str">
        <f t="shared" si="2"/>
        <v>-</v>
      </c>
      <c r="E53" s="50" t="str">
        <f t="shared" si="3"/>
        <v>-</v>
      </c>
      <c r="F53" s="50" t="str">
        <f t="shared" si="4"/>
        <v>-</v>
      </c>
      <c r="G53" s="50" t="str">
        <f t="shared" si="5"/>
        <v>-</v>
      </c>
      <c r="H53" s="50" t="str">
        <f t="shared" si="6"/>
        <v>-</v>
      </c>
      <c r="I53" s="10"/>
      <c r="J53" s="10"/>
      <c r="K53" s="10"/>
      <c r="L53" s="10"/>
      <c r="M53" s="10"/>
    </row>
    <row r="54" spans="1:15" ht="14.25" customHeight="1" x14ac:dyDescent="0.45">
      <c r="A54" s="1"/>
      <c r="B54" s="49" t="e">
        <f t="shared" si="0"/>
        <v>#N/A</v>
      </c>
      <c r="C54" s="50" t="str">
        <f t="shared" si="1"/>
        <v>-</v>
      </c>
      <c r="D54" s="50" t="str">
        <f t="shared" si="2"/>
        <v>-</v>
      </c>
      <c r="E54" s="50" t="str">
        <f t="shared" si="3"/>
        <v>-</v>
      </c>
      <c r="F54" s="50" t="str">
        <f t="shared" si="4"/>
        <v>-</v>
      </c>
      <c r="G54" s="50" t="str">
        <f t="shared" si="5"/>
        <v>-</v>
      </c>
      <c r="H54" s="50" t="str">
        <f t="shared" si="6"/>
        <v>-</v>
      </c>
      <c r="I54" s="10"/>
      <c r="J54" s="10"/>
      <c r="K54" s="10"/>
      <c r="L54" s="10"/>
      <c r="M54" s="10"/>
    </row>
    <row r="55" spans="1:15" ht="14.25" customHeight="1" x14ac:dyDescent="0.45">
      <c r="A55" s="1"/>
      <c r="B55" s="49" t="e">
        <f t="shared" si="0"/>
        <v>#N/A</v>
      </c>
      <c r="C55" s="50" t="str">
        <f t="shared" si="1"/>
        <v>-</v>
      </c>
      <c r="D55" s="50" t="str">
        <f t="shared" si="2"/>
        <v>-</v>
      </c>
      <c r="E55" s="50" t="str">
        <f t="shared" si="3"/>
        <v>-</v>
      </c>
      <c r="F55" s="50" t="str">
        <f t="shared" si="4"/>
        <v>-</v>
      </c>
      <c r="G55" s="50" t="str">
        <f t="shared" si="5"/>
        <v>-</v>
      </c>
      <c r="H55" s="50" t="str">
        <f t="shared" si="6"/>
        <v>-</v>
      </c>
      <c r="I55" s="10"/>
      <c r="J55" s="10"/>
      <c r="K55" s="10"/>
      <c r="L55" s="10"/>
      <c r="M55" s="10"/>
    </row>
    <row r="56" spans="1:15" ht="14.25" customHeight="1" x14ac:dyDescent="0.45">
      <c r="A56" s="1"/>
      <c r="B56" s="49" t="e">
        <f t="shared" si="0"/>
        <v>#N/A</v>
      </c>
      <c r="C56" s="50" t="str">
        <f t="shared" si="1"/>
        <v>-</v>
      </c>
      <c r="D56" s="50" t="str">
        <f t="shared" si="2"/>
        <v>-</v>
      </c>
      <c r="E56" s="50" t="str">
        <f t="shared" si="3"/>
        <v>-</v>
      </c>
      <c r="F56" s="50" t="str">
        <f t="shared" si="4"/>
        <v>-</v>
      </c>
      <c r="G56" s="50" t="str">
        <f t="shared" si="5"/>
        <v>-</v>
      </c>
      <c r="H56" s="50" t="str">
        <f t="shared" si="6"/>
        <v>-</v>
      </c>
      <c r="I56" s="10"/>
      <c r="J56" s="10"/>
      <c r="K56" s="10"/>
      <c r="L56" s="10"/>
      <c r="M56" s="10"/>
    </row>
    <row r="57" spans="1:15" ht="14.25" customHeight="1" x14ac:dyDescent="0.45">
      <c r="A57" s="1"/>
      <c r="B57" s="49" t="e">
        <f t="shared" si="0"/>
        <v>#N/A</v>
      </c>
      <c r="C57" s="50" t="str">
        <f t="shared" si="1"/>
        <v>-</v>
      </c>
      <c r="D57" s="50" t="str">
        <f t="shared" si="2"/>
        <v>-</v>
      </c>
      <c r="E57" s="50" t="str">
        <f t="shared" si="3"/>
        <v>-</v>
      </c>
      <c r="F57" s="50" t="str">
        <f t="shared" si="4"/>
        <v>-</v>
      </c>
      <c r="G57" s="50" t="str">
        <f t="shared" si="5"/>
        <v>-</v>
      </c>
      <c r="H57" s="50" t="str">
        <f t="shared" si="6"/>
        <v>-</v>
      </c>
      <c r="I57" s="10"/>
      <c r="J57" s="10"/>
      <c r="K57" s="10"/>
      <c r="L57" s="10"/>
      <c r="M57" s="10"/>
    </row>
    <row r="58" spans="1:15" ht="14.25" customHeight="1" x14ac:dyDescent="0.45">
      <c r="A58" s="1"/>
      <c r="B58" s="49" t="e">
        <f t="shared" si="0"/>
        <v>#N/A</v>
      </c>
      <c r="C58" s="50" t="str">
        <f t="shared" si="1"/>
        <v>-</v>
      </c>
      <c r="D58" s="50" t="str">
        <f t="shared" si="2"/>
        <v>-</v>
      </c>
      <c r="E58" s="50" t="str">
        <f t="shared" si="3"/>
        <v>-</v>
      </c>
      <c r="F58" s="50" t="str">
        <f t="shared" si="4"/>
        <v>-</v>
      </c>
      <c r="G58" s="50" t="str">
        <f t="shared" si="5"/>
        <v>-</v>
      </c>
      <c r="H58" s="50" t="str">
        <f t="shared" si="6"/>
        <v>-</v>
      </c>
      <c r="I58" s="10"/>
      <c r="J58" s="10"/>
      <c r="K58" s="10"/>
      <c r="L58" s="10"/>
      <c r="M58" s="10"/>
    </row>
    <row r="59" spans="1:15" ht="14.25" customHeight="1" x14ac:dyDescent="0.45">
      <c r="A59" s="1"/>
      <c r="B59" s="49" t="e">
        <f t="shared" si="0"/>
        <v>#N/A</v>
      </c>
      <c r="C59" s="50" t="str">
        <f t="shared" si="1"/>
        <v>-</v>
      </c>
      <c r="D59" s="50" t="str">
        <f t="shared" si="2"/>
        <v>-</v>
      </c>
      <c r="E59" s="50" t="str">
        <f t="shared" si="3"/>
        <v>-</v>
      </c>
      <c r="F59" s="50" t="str">
        <f t="shared" si="4"/>
        <v>-</v>
      </c>
      <c r="G59" s="50" t="str">
        <f t="shared" si="5"/>
        <v>-</v>
      </c>
      <c r="H59" s="50" t="str">
        <f t="shared" si="6"/>
        <v>-</v>
      </c>
      <c r="I59" s="10"/>
      <c r="J59" s="10"/>
      <c r="K59" s="10"/>
      <c r="L59" s="10"/>
      <c r="M59" s="10"/>
    </row>
    <row r="60" spans="1:15" ht="14.25" customHeight="1" x14ac:dyDescent="0.45">
      <c r="A60" s="1"/>
      <c r="B60" s="49" t="e">
        <f t="shared" si="0"/>
        <v>#N/A</v>
      </c>
      <c r="C60" s="50" t="str">
        <f t="shared" si="1"/>
        <v>-</v>
      </c>
      <c r="D60" s="50" t="str">
        <f t="shared" si="2"/>
        <v>-</v>
      </c>
      <c r="E60" s="50" t="str">
        <f t="shared" si="3"/>
        <v>-</v>
      </c>
      <c r="F60" s="50" t="str">
        <f t="shared" si="4"/>
        <v>-</v>
      </c>
      <c r="G60" s="50" t="str">
        <f t="shared" si="5"/>
        <v>-</v>
      </c>
      <c r="H60" s="50" t="str">
        <f t="shared" si="6"/>
        <v>-</v>
      </c>
      <c r="I60" s="10"/>
      <c r="J60" s="10"/>
      <c r="K60" s="10"/>
      <c r="L60" s="10"/>
      <c r="M60" s="10"/>
    </row>
    <row r="61" spans="1:15" ht="14.25" customHeight="1" x14ac:dyDescent="0.45">
      <c r="A61" s="1"/>
      <c r="B61" s="49" t="e">
        <f t="shared" si="0"/>
        <v>#N/A</v>
      </c>
      <c r="C61" s="50" t="str">
        <f t="shared" si="1"/>
        <v>-</v>
      </c>
      <c r="D61" s="50" t="str">
        <f t="shared" si="2"/>
        <v>-</v>
      </c>
      <c r="E61" s="50" t="str">
        <f t="shared" si="3"/>
        <v>-</v>
      </c>
      <c r="F61" s="50" t="str">
        <f t="shared" si="4"/>
        <v>-</v>
      </c>
      <c r="G61" s="50" t="str">
        <f t="shared" si="5"/>
        <v>-</v>
      </c>
      <c r="H61" s="50" t="str">
        <f t="shared" si="6"/>
        <v>-</v>
      </c>
      <c r="I61" s="10"/>
      <c r="J61" s="10"/>
      <c r="K61" s="10"/>
      <c r="L61" s="10"/>
      <c r="M61" s="10"/>
    </row>
    <row r="62" spans="1:15" ht="14.25" customHeight="1" x14ac:dyDescent="0.45">
      <c r="A62" s="1"/>
      <c r="B62" s="49" t="e">
        <f t="shared" si="0"/>
        <v>#N/A</v>
      </c>
      <c r="C62" s="50" t="str">
        <f t="shared" si="1"/>
        <v>-</v>
      </c>
      <c r="D62" s="50" t="str">
        <f t="shared" si="2"/>
        <v>-</v>
      </c>
      <c r="E62" s="50" t="str">
        <f t="shared" si="3"/>
        <v>-</v>
      </c>
      <c r="F62" s="50" t="str">
        <f t="shared" si="4"/>
        <v>-</v>
      </c>
      <c r="G62" s="50" t="str">
        <f t="shared" si="5"/>
        <v>-</v>
      </c>
      <c r="H62" s="50" t="str">
        <f t="shared" si="6"/>
        <v>-</v>
      </c>
      <c r="I62" s="10"/>
      <c r="J62" s="10"/>
      <c r="K62" s="10"/>
      <c r="L62" s="10"/>
      <c r="M62" s="10"/>
    </row>
    <row r="63" spans="1:15" ht="14.25" customHeight="1" x14ac:dyDescent="0.45">
      <c r="A63" s="1"/>
      <c r="B63" s="49" t="e">
        <f t="shared" si="0"/>
        <v>#N/A</v>
      </c>
      <c r="C63" s="50" t="str">
        <f t="shared" si="1"/>
        <v>-</v>
      </c>
      <c r="D63" s="50" t="str">
        <f t="shared" si="2"/>
        <v>-</v>
      </c>
      <c r="E63" s="50" t="str">
        <f t="shared" si="3"/>
        <v>-</v>
      </c>
      <c r="F63" s="50" t="str">
        <f t="shared" si="4"/>
        <v>-</v>
      </c>
      <c r="G63" s="50" t="str">
        <f t="shared" si="5"/>
        <v>-</v>
      </c>
      <c r="H63" s="50" t="str">
        <f t="shared" si="6"/>
        <v>-</v>
      </c>
      <c r="I63" s="10"/>
      <c r="J63" s="10"/>
      <c r="K63" s="10"/>
      <c r="L63" s="10"/>
      <c r="M63" s="10"/>
    </row>
    <row r="64" spans="1:15" ht="14.25" customHeight="1" x14ac:dyDescent="0.45">
      <c r="A64" s="1"/>
      <c r="B64" s="49" t="e">
        <f t="shared" si="0"/>
        <v>#N/A</v>
      </c>
      <c r="C64" s="50" t="str">
        <f t="shared" si="1"/>
        <v>-</v>
      </c>
      <c r="D64" s="50" t="str">
        <f t="shared" si="2"/>
        <v>-</v>
      </c>
      <c r="E64" s="50" t="str">
        <f t="shared" si="3"/>
        <v>-</v>
      </c>
      <c r="F64" s="50" t="str">
        <f t="shared" si="4"/>
        <v>-</v>
      </c>
      <c r="G64" s="50" t="str">
        <f t="shared" si="5"/>
        <v>-</v>
      </c>
      <c r="H64" s="50" t="str">
        <f t="shared" si="6"/>
        <v>-</v>
      </c>
      <c r="I64" s="10"/>
      <c r="J64" s="10"/>
      <c r="K64" s="10"/>
      <c r="L64" s="10"/>
      <c r="M64" s="10"/>
    </row>
    <row r="65" spans="1:13" ht="14.25" customHeight="1" x14ac:dyDescent="0.45">
      <c r="A65" s="1"/>
      <c r="B65" s="49" t="e">
        <f t="shared" si="0"/>
        <v>#N/A</v>
      </c>
      <c r="C65" s="50" t="str">
        <f t="shared" si="1"/>
        <v>-</v>
      </c>
      <c r="D65" s="50" t="str">
        <f t="shared" si="2"/>
        <v>-</v>
      </c>
      <c r="E65" s="50" t="str">
        <f t="shared" si="3"/>
        <v>-</v>
      </c>
      <c r="F65" s="50" t="str">
        <f t="shared" si="4"/>
        <v>-</v>
      </c>
      <c r="G65" s="50" t="str">
        <f t="shared" si="5"/>
        <v>-</v>
      </c>
      <c r="H65" s="50" t="str">
        <f t="shared" si="6"/>
        <v>-</v>
      </c>
      <c r="I65" s="10"/>
      <c r="J65" s="10"/>
      <c r="K65" s="10"/>
      <c r="L65" s="10"/>
      <c r="M65" s="10"/>
    </row>
    <row r="66" spans="1:13" ht="14.25" customHeight="1" x14ac:dyDescent="0.45">
      <c r="A66" s="1"/>
      <c r="B66" s="49" t="e">
        <f t="shared" si="0"/>
        <v>#N/A</v>
      </c>
      <c r="C66" s="50" t="str">
        <f t="shared" si="1"/>
        <v>-</v>
      </c>
      <c r="D66" s="50" t="str">
        <f t="shared" si="2"/>
        <v>-</v>
      </c>
      <c r="E66" s="50" t="str">
        <f t="shared" si="3"/>
        <v>-</v>
      </c>
      <c r="F66" s="50" t="str">
        <f t="shared" si="4"/>
        <v>-</v>
      </c>
      <c r="G66" s="50" t="str">
        <f t="shared" si="5"/>
        <v>-</v>
      </c>
      <c r="H66" s="50" t="str">
        <f t="shared" si="6"/>
        <v>-</v>
      </c>
      <c r="I66" s="10"/>
      <c r="J66" s="10"/>
      <c r="K66" s="10"/>
      <c r="L66" s="10"/>
      <c r="M66" s="10"/>
    </row>
    <row r="67" spans="1:13" ht="14.25" customHeight="1" x14ac:dyDescent="0.45">
      <c r="A67" s="1"/>
      <c r="B67" s="49" t="e">
        <f t="shared" si="0"/>
        <v>#N/A</v>
      </c>
      <c r="C67" s="50" t="str">
        <f t="shared" si="1"/>
        <v>-</v>
      </c>
      <c r="D67" s="50" t="str">
        <f t="shared" si="2"/>
        <v>-</v>
      </c>
      <c r="E67" s="50" t="str">
        <f t="shared" si="3"/>
        <v>-</v>
      </c>
      <c r="F67" s="50" t="str">
        <f t="shared" si="4"/>
        <v>-</v>
      </c>
      <c r="G67" s="50" t="str">
        <f t="shared" si="5"/>
        <v>-</v>
      </c>
      <c r="H67" s="50" t="str">
        <f t="shared" si="6"/>
        <v>-</v>
      </c>
      <c r="I67" s="10"/>
      <c r="J67" s="10"/>
      <c r="K67" s="10"/>
      <c r="L67" s="10"/>
      <c r="M67" s="10"/>
    </row>
    <row r="68" spans="1:13" ht="14.25" customHeight="1" x14ac:dyDescent="0.45">
      <c r="A68" s="1"/>
      <c r="B68" s="49" t="e">
        <f t="shared" si="0"/>
        <v>#N/A</v>
      </c>
      <c r="C68" s="50" t="str">
        <f t="shared" si="1"/>
        <v>-</v>
      </c>
      <c r="D68" s="50" t="str">
        <f t="shared" si="2"/>
        <v>-</v>
      </c>
      <c r="E68" s="50" t="str">
        <f t="shared" si="3"/>
        <v>-</v>
      </c>
      <c r="F68" s="50" t="str">
        <f t="shared" si="4"/>
        <v>-</v>
      </c>
      <c r="G68" s="50" t="str">
        <f t="shared" si="5"/>
        <v>-</v>
      </c>
      <c r="H68" s="50" t="str">
        <f t="shared" si="6"/>
        <v>-</v>
      </c>
      <c r="I68" s="10"/>
      <c r="J68" s="10"/>
      <c r="K68" s="10"/>
      <c r="L68" s="10"/>
      <c r="M68" s="10"/>
    </row>
    <row r="69" spans="1:13" ht="14.25" customHeight="1" x14ac:dyDescent="0.45">
      <c r="A69" s="1"/>
      <c r="B69" s="49" t="e">
        <f t="shared" si="0"/>
        <v>#N/A</v>
      </c>
      <c r="C69" s="50" t="str">
        <f t="shared" si="1"/>
        <v>-</v>
      </c>
      <c r="D69" s="50" t="str">
        <f t="shared" si="2"/>
        <v>-</v>
      </c>
      <c r="E69" s="50" t="str">
        <f t="shared" si="3"/>
        <v>-</v>
      </c>
      <c r="F69" s="50" t="str">
        <f t="shared" si="4"/>
        <v>-</v>
      </c>
      <c r="G69" s="50" t="str">
        <f t="shared" si="5"/>
        <v>-</v>
      </c>
      <c r="H69" s="50" t="str">
        <f t="shared" si="6"/>
        <v>-</v>
      </c>
      <c r="I69" s="10"/>
      <c r="J69" s="10"/>
      <c r="K69" s="10"/>
      <c r="L69" s="10"/>
      <c r="M69" s="10"/>
    </row>
    <row r="70" spans="1:13" ht="14.25" customHeight="1" x14ac:dyDescent="0.45">
      <c r="A70" s="1"/>
      <c r="B70" s="49" t="e">
        <f t="shared" si="0"/>
        <v>#N/A</v>
      </c>
      <c r="C70" s="50" t="str">
        <f t="shared" si="1"/>
        <v>-</v>
      </c>
      <c r="D70" s="50" t="str">
        <f t="shared" si="2"/>
        <v>-</v>
      </c>
      <c r="E70" s="50" t="str">
        <f t="shared" si="3"/>
        <v>-</v>
      </c>
      <c r="F70" s="50" t="str">
        <f t="shared" si="4"/>
        <v>-</v>
      </c>
      <c r="G70" s="50" t="str">
        <f t="shared" si="5"/>
        <v>-</v>
      </c>
      <c r="H70" s="50" t="str">
        <f t="shared" si="6"/>
        <v>-</v>
      </c>
      <c r="I70" s="10"/>
      <c r="J70" s="10"/>
      <c r="K70" s="10"/>
      <c r="L70" s="10"/>
      <c r="M70" s="10"/>
    </row>
    <row r="71" spans="1:13" ht="14.25" customHeight="1" x14ac:dyDescent="0.45">
      <c r="A71" s="1"/>
      <c r="B71" s="49" t="e">
        <f t="shared" si="0"/>
        <v>#N/A</v>
      </c>
      <c r="C71" s="50" t="str">
        <f t="shared" si="1"/>
        <v>-</v>
      </c>
      <c r="D71" s="50" t="str">
        <f t="shared" si="2"/>
        <v>-</v>
      </c>
      <c r="E71" s="50" t="str">
        <f t="shared" si="3"/>
        <v>-</v>
      </c>
      <c r="F71" s="50" t="str">
        <f t="shared" si="4"/>
        <v>-</v>
      </c>
      <c r="G71" s="50" t="str">
        <f t="shared" si="5"/>
        <v>-</v>
      </c>
      <c r="H71" s="50" t="str">
        <f t="shared" si="6"/>
        <v>-</v>
      </c>
      <c r="I71" s="10"/>
      <c r="J71" s="10"/>
      <c r="K71" s="10"/>
      <c r="L71" s="10"/>
      <c r="M71" s="10"/>
    </row>
    <row r="72" spans="1:13" ht="14.25" customHeight="1" x14ac:dyDescent="0.45">
      <c r="A72" s="1"/>
      <c r="B72" s="49" t="e">
        <f t="shared" si="0"/>
        <v>#N/A</v>
      </c>
      <c r="C72" s="50" t="str">
        <f t="shared" si="1"/>
        <v>-</v>
      </c>
      <c r="D72" s="50" t="str">
        <f t="shared" si="2"/>
        <v>-</v>
      </c>
      <c r="E72" s="50" t="str">
        <f t="shared" si="3"/>
        <v>-</v>
      </c>
      <c r="F72" s="50" t="str">
        <f t="shared" si="4"/>
        <v>-</v>
      </c>
      <c r="G72" s="50" t="str">
        <f t="shared" si="5"/>
        <v>-</v>
      </c>
      <c r="H72" s="50" t="str">
        <f t="shared" si="6"/>
        <v>-</v>
      </c>
      <c r="I72" s="10"/>
      <c r="J72" s="10"/>
      <c r="K72" s="10"/>
      <c r="L72" s="10"/>
      <c r="M72" s="10"/>
    </row>
    <row r="73" spans="1:13" ht="14.25" customHeight="1" x14ac:dyDescent="0.45">
      <c r="A73" s="1"/>
      <c r="B73" s="49" t="e">
        <f t="shared" si="0"/>
        <v>#N/A</v>
      </c>
      <c r="C73" s="50" t="str">
        <f t="shared" si="1"/>
        <v>-</v>
      </c>
      <c r="D73" s="50" t="str">
        <f t="shared" si="2"/>
        <v>-</v>
      </c>
      <c r="E73" s="50" t="str">
        <f t="shared" si="3"/>
        <v>-</v>
      </c>
      <c r="F73" s="50" t="str">
        <f t="shared" si="4"/>
        <v>-</v>
      </c>
      <c r="G73" s="50" t="str">
        <f t="shared" si="5"/>
        <v>-</v>
      </c>
      <c r="H73" s="50" t="str">
        <f t="shared" si="6"/>
        <v>-</v>
      </c>
      <c r="I73" s="10"/>
      <c r="J73" s="10"/>
      <c r="K73" s="10"/>
      <c r="L73" s="10"/>
      <c r="M73" s="10"/>
    </row>
    <row r="74" spans="1:13" ht="14.25" customHeight="1" x14ac:dyDescent="0.45">
      <c r="A74" s="1"/>
      <c r="B74" s="49" t="e">
        <f t="shared" si="0"/>
        <v>#N/A</v>
      </c>
      <c r="C74" s="50" t="str">
        <f t="shared" si="1"/>
        <v>-</v>
      </c>
      <c r="D74" s="50" t="str">
        <f t="shared" si="2"/>
        <v>-</v>
      </c>
      <c r="E74" s="50" t="str">
        <f t="shared" si="3"/>
        <v>-</v>
      </c>
      <c r="F74" s="50" t="str">
        <f t="shared" si="4"/>
        <v>-</v>
      </c>
      <c r="G74" s="50" t="str">
        <f t="shared" si="5"/>
        <v>-</v>
      </c>
      <c r="H74" s="50" t="str">
        <f t="shared" si="6"/>
        <v>-</v>
      </c>
      <c r="I74" s="10"/>
      <c r="J74" s="10"/>
      <c r="K74" s="10"/>
      <c r="L74" s="10"/>
      <c r="M74" s="10"/>
    </row>
    <row r="75" spans="1:13" ht="14.25" customHeight="1" x14ac:dyDescent="0.45">
      <c r="A75" s="1"/>
      <c r="B75" s="49" t="e">
        <f t="shared" si="0"/>
        <v>#N/A</v>
      </c>
      <c r="C75" s="50" t="str">
        <f t="shared" si="1"/>
        <v>-</v>
      </c>
      <c r="D75" s="50" t="str">
        <f t="shared" si="2"/>
        <v>-</v>
      </c>
      <c r="E75" s="50" t="str">
        <f t="shared" si="3"/>
        <v>-</v>
      </c>
      <c r="F75" s="50" t="str">
        <f t="shared" si="4"/>
        <v>-</v>
      </c>
      <c r="G75" s="50" t="str">
        <f t="shared" si="5"/>
        <v>-</v>
      </c>
      <c r="H75" s="50" t="str">
        <f t="shared" si="6"/>
        <v>-</v>
      </c>
      <c r="I75" s="10"/>
      <c r="J75" s="10"/>
      <c r="K75" s="10"/>
      <c r="L75" s="10"/>
      <c r="M75" s="10"/>
    </row>
    <row r="76" spans="1:13" ht="14.25" customHeight="1" x14ac:dyDescent="0.45">
      <c r="A76" s="1"/>
      <c r="B76" s="49" t="e">
        <f t="shared" si="0"/>
        <v>#N/A</v>
      </c>
      <c r="C76" s="50" t="str">
        <f t="shared" si="1"/>
        <v>-</v>
      </c>
      <c r="D76" s="50" t="str">
        <f t="shared" si="2"/>
        <v>-</v>
      </c>
      <c r="E76" s="50" t="str">
        <f t="shared" si="3"/>
        <v>-</v>
      </c>
      <c r="F76" s="50" t="str">
        <f t="shared" si="4"/>
        <v>-</v>
      </c>
      <c r="G76" s="50" t="str">
        <f t="shared" si="5"/>
        <v>-</v>
      </c>
      <c r="H76" s="50" t="str">
        <f t="shared" si="6"/>
        <v>-</v>
      </c>
      <c r="I76" s="10"/>
      <c r="J76" s="10"/>
      <c r="K76" s="10"/>
      <c r="L76" s="10"/>
      <c r="M76" s="10"/>
    </row>
    <row r="77" spans="1:13" ht="14.25" customHeight="1" x14ac:dyDescent="0.45">
      <c r="A77" s="1"/>
      <c r="B77" s="49" t="e">
        <f t="shared" si="0"/>
        <v>#N/A</v>
      </c>
      <c r="C77" s="50" t="str">
        <f t="shared" si="1"/>
        <v>-</v>
      </c>
      <c r="D77" s="50" t="str">
        <f t="shared" si="2"/>
        <v>-</v>
      </c>
      <c r="E77" s="50" t="str">
        <f t="shared" si="3"/>
        <v>-</v>
      </c>
      <c r="F77" s="50" t="str">
        <f t="shared" si="4"/>
        <v>-</v>
      </c>
      <c r="G77" s="50" t="str">
        <f t="shared" si="5"/>
        <v>-</v>
      </c>
      <c r="H77" s="50" t="str">
        <f t="shared" si="6"/>
        <v>-</v>
      </c>
      <c r="I77" s="10"/>
      <c r="J77" s="10"/>
      <c r="K77" s="10"/>
      <c r="L77" s="10"/>
      <c r="M77" s="10"/>
    </row>
    <row r="78" spans="1:13" ht="14.25" customHeight="1" x14ac:dyDescent="0.45">
      <c r="A78" s="1"/>
      <c r="B78" s="49" t="e">
        <f t="shared" si="0"/>
        <v>#N/A</v>
      </c>
      <c r="C78" s="50" t="str">
        <f t="shared" si="1"/>
        <v>-</v>
      </c>
      <c r="D78" s="50" t="str">
        <f t="shared" si="2"/>
        <v>-</v>
      </c>
      <c r="E78" s="50" t="str">
        <f t="shared" si="3"/>
        <v>-</v>
      </c>
      <c r="F78" s="50" t="str">
        <f t="shared" si="4"/>
        <v>-</v>
      </c>
      <c r="G78" s="50" t="str">
        <f t="shared" si="5"/>
        <v>-</v>
      </c>
      <c r="H78" s="50" t="str">
        <f t="shared" si="6"/>
        <v>-</v>
      </c>
      <c r="I78" s="10"/>
      <c r="J78" s="10"/>
      <c r="K78" s="10"/>
      <c r="L78" s="10"/>
      <c r="M78" s="10"/>
    </row>
    <row r="79" spans="1:13" ht="14.25" customHeight="1" x14ac:dyDescent="0.45">
      <c r="A79" s="1"/>
      <c r="B79" s="49" t="e">
        <f t="shared" si="0"/>
        <v>#N/A</v>
      </c>
      <c r="C79" s="50" t="str">
        <f t="shared" si="1"/>
        <v>-</v>
      </c>
      <c r="D79" s="50" t="str">
        <f t="shared" si="2"/>
        <v>-</v>
      </c>
      <c r="E79" s="50" t="str">
        <f t="shared" si="3"/>
        <v>-</v>
      </c>
      <c r="F79" s="50" t="str">
        <f t="shared" si="4"/>
        <v>-</v>
      </c>
      <c r="G79" s="50" t="str">
        <f t="shared" si="5"/>
        <v>-</v>
      </c>
      <c r="H79" s="50" t="str">
        <f t="shared" si="6"/>
        <v>-</v>
      </c>
      <c r="I79" s="10"/>
      <c r="J79" s="10"/>
      <c r="K79" s="10"/>
      <c r="L79" s="10"/>
      <c r="M79" s="10"/>
    </row>
    <row r="80" spans="1:13" ht="14.25" customHeight="1" x14ac:dyDescent="0.45">
      <c r="A80" s="1"/>
      <c r="B80" s="49" t="e">
        <f t="shared" si="0"/>
        <v>#N/A</v>
      </c>
      <c r="C80" s="50" t="str">
        <f t="shared" si="1"/>
        <v>-</v>
      </c>
      <c r="D80" s="50" t="str">
        <f t="shared" si="2"/>
        <v>-</v>
      </c>
      <c r="E80" s="50" t="str">
        <f t="shared" si="3"/>
        <v>-</v>
      </c>
      <c r="F80" s="50" t="str">
        <f t="shared" si="4"/>
        <v>-</v>
      </c>
      <c r="G80" s="50" t="str">
        <f t="shared" si="5"/>
        <v>-</v>
      </c>
      <c r="H80" s="50" t="str">
        <f t="shared" si="6"/>
        <v>-</v>
      </c>
      <c r="I80" s="10"/>
      <c r="J80" s="10"/>
      <c r="K80" s="10"/>
      <c r="L80" s="10"/>
      <c r="M80" s="10"/>
    </row>
    <row r="81" spans="1:13" ht="14.25" customHeight="1" x14ac:dyDescent="0.45">
      <c r="A81" s="1"/>
      <c r="B81" s="49" t="e">
        <f t="shared" si="0"/>
        <v>#N/A</v>
      </c>
      <c r="C81" s="50" t="str">
        <f t="shared" si="1"/>
        <v>-</v>
      </c>
      <c r="D81" s="50" t="str">
        <f t="shared" si="2"/>
        <v>-</v>
      </c>
      <c r="E81" s="50" t="str">
        <f t="shared" si="3"/>
        <v>-</v>
      </c>
      <c r="F81" s="50" t="str">
        <f t="shared" si="4"/>
        <v>-</v>
      </c>
      <c r="G81" s="50" t="str">
        <f t="shared" si="5"/>
        <v>-</v>
      </c>
      <c r="H81" s="50" t="str">
        <f t="shared" si="6"/>
        <v>-</v>
      </c>
      <c r="I81" s="10"/>
      <c r="J81" s="10"/>
      <c r="K81" s="10"/>
      <c r="L81" s="10"/>
      <c r="M81" s="10"/>
    </row>
    <row r="82" spans="1:13" ht="14.25" customHeight="1" x14ac:dyDescent="0.45">
      <c r="A82" s="1"/>
      <c r="B82" s="49" t="e">
        <f t="shared" si="0"/>
        <v>#N/A</v>
      </c>
      <c r="C82" s="50" t="str">
        <f t="shared" si="1"/>
        <v>-</v>
      </c>
      <c r="D82" s="50" t="str">
        <f t="shared" si="2"/>
        <v>-</v>
      </c>
      <c r="E82" s="50" t="str">
        <f t="shared" si="3"/>
        <v>-</v>
      </c>
      <c r="F82" s="50" t="str">
        <f t="shared" si="4"/>
        <v>-</v>
      </c>
      <c r="G82" s="50" t="str">
        <f t="shared" si="5"/>
        <v>-</v>
      </c>
      <c r="H82" s="50" t="str">
        <f t="shared" si="6"/>
        <v>-</v>
      </c>
      <c r="I82" s="10"/>
      <c r="J82" s="10"/>
      <c r="K82" s="10"/>
      <c r="L82" s="10"/>
      <c r="M82" s="10"/>
    </row>
    <row r="83" spans="1:13" ht="14.25" customHeight="1" x14ac:dyDescent="0.45">
      <c r="A83" s="1"/>
      <c r="B83" s="49" t="e">
        <f t="shared" si="0"/>
        <v>#N/A</v>
      </c>
      <c r="C83" s="50" t="str">
        <f t="shared" si="1"/>
        <v>-</v>
      </c>
      <c r="D83" s="50" t="str">
        <f t="shared" si="2"/>
        <v>-</v>
      </c>
      <c r="E83" s="50" t="str">
        <f t="shared" si="3"/>
        <v>-</v>
      </c>
      <c r="F83" s="50" t="str">
        <f t="shared" si="4"/>
        <v>-</v>
      </c>
      <c r="G83" s="50" t="str">
        <f t="shared" si="5"/>
        <v>-</v>
      </c>
      <c r="H83" s="50" t="str">
        <f t="shared" si="6"/>
        <v>-</v>
      </c>
      <c r="I83" s="10"/>
      <c r="J83" s="10"/>
      <c r="K83" s="10"/>
      <c r="L83" s="10"/>
      <c r="M83" s="10"/>
    </row>
    <row r="84" spans="1:13" ht="14.25" customHeight="1" x14ac:dyDescent="0.45">
      <c r="A84" s="1"/>
      <c r="B84" s="49" t="e">
        <f t="shared" si="0"/>
        <v>#N/A</v>
      </c>
      <c r="C84" s="50" t="str">
        <f t="shared" si="1"/>
        <v>-</v>
      </c>
      <c r="D84" s="50" t="str">
        <f t="shared" si="2"/>
        <v>-</v>
      </c>
      <c r="E84" s="50" t="str">
        <f t="shared" si="3"/>
        <v>-</v>
      </c>
      <c r="F84" s="50" t="str">
        <f t="shared" si="4"/>
        <v>-</v>
      </c>
      <c r="G84" s="50" t="str">
        <f t="shared" si="5"/>
        <v>-</v>
      </c>
      <c r="H84" s="50" t="str">
        <f t="shared" si="6"/>
        <v>-</v>
      </c>
      <c r="I84" s="10"/>
      <c r="J84" s="10"/>
      <c r="K84" s="10"/>
      <c r="L84" s="10"/>
      <c r="M84" s="10"/>
    </row>
    <row r="85" spans="1:13" ht="14.25" customHeight="1" x14ac:dyDescent="0.45">
      <c r="A85" s="1"/>
      <c r="B85" s="49" t="e">
        <f t="shared" si="0"/>
        <v>#N/A</v>
      </c>
      <c r="C85" s="50" t="str">
        <f t="shared" si="1"/>
        <v>-</v>
      </c>
      <c r="D85" s="50" t="str">
        <f t="shared" si="2"/>
        <v>-</v>
      </c>
      <c r="E85" s="50" t="str">
        <f t="shared" si="3"/>
        <v>-</v>
      </c>
      <c r="F85" s="50" t="str">
        <f t="shared" si="4"/>
        <v>-</v>
      </c>
      <c r="G85" s="50" t="str">
        <f t="shared" si="5"/>
        <v>-</v>
      </c>
      <c r="H85" s="50" t="str">
        <f t="shared" si="6"/>
        <v>-</v>
      </c>
      <c r="I85" s="10"/>
      <c r="J85" s="10"/>
      <c r="K85" s="10"/>
      <c r="L85" s="10"/>
      <c r="M85" s="10"/>
    </row>
    <row r="86" spans="1:13" ht="14.25" customHeight="1" x14ac:dyDescent="0.45">
      <c r="A86" s="1"/>
      <c r="B86" s="49" t="e">
        <f t="shared" si="0"/>
        <v>#N/A</v>
      </c>
      <c r="C86" s="50" t="str">
        <f t="shared" si="1"/>
        <v>-</v>
      </c>
      <c r="D86" s="50" t="str">
        <f t="shared" si="2"/>
        <v>-</v>
      </c>
      <c r="E86" s="50" t="str">
        <f t="shared" si="3"/>
        <v>-</v>
      </c>
      <c r="F86" s="50" t="str">
        <f t="shared" si="4"/>
        <v>-</v>
      </c>
      <c r="G86" s="50" t="str">
        <f t="shared" si="5"/>
        <v>-</v>
      </c>
      <c r="H86" s="50" t="str">
        <f t="shared" si="6"/>
        <v>-</v>
      </c>
      <c r="I86" s="10"/>
      <c r="J86" s="10"/>
      <c r="K86" s="10"/>
      <c r="L86" s="10"/>
      <c r="M86" s="10"/>
    </row>
    <row r="87" spans="1:13" ht="14.25" customHeight="1" x14ac:dyDescent="0.45">
      <c r="A87" s="1"/>
      <c r="B87" s="49" t="e">
        <f t="shared" si="0"/>
        <v>#N/A</v>
      </c>
      <c r="C87" s="50" t="str">
        <f t="shared" si="1"/>
        <v>-</v>
      </c>
      <c r="D87" s="50" t="str">
        <f t="shared" si="2"/>
        <v>-</v>
      </c>
      <c r="E87" s="50" t="str">
        <f t="shared" si="3"/>
        <v>-</v>
      </c>
      <c r="F87" s="50" t="str">
        <f t="shared" si="4"/>
        <v>-</v>
      </c>
      <c r="G87" s="50" t="str">
        <f t="shared" si="5"/>
        <v>-</v>
      </c>
      <c r="H87" s="50" t="str">
        <f t="shared" si="6"/>
        <v>-</v>
      </c>
      <c r="I87" s="10"/>
      <c r="J87" s="10"/>
      <c r="K87" s="10"/>
      <c r="L87" s="10"/>
      <c r="M87" s="10"/>
    </row>
    <row r="88" spans="1:13" ht="14.25" customHeight="1" x14ac:dyDescent="0.45">
      <c r="A88" s="1"/>
      <c r="B88" s="49" t="e">
        <f t="shared" si="0"/>
        <v>#N/A</v>
      </c>
      <c r="C88" s="50" t="str">
        <f t="shared" si="1"/>
        <v>-</v>
      </c>
      <c r="D88" s="50" t="str">
        <f t="shared" si="2"/>
        <v>-</v>
      </c>
      <c r="E88" s="50" t="str">
        <f t="shared" si="3"/>
        <v>-</v>
      </c>
      <c r="F88" s="50" t="str">
        <f t="shared" si="4"/>
        <v>-</v>
      </c>
      <c r="G88" s="50" t="str">
        <f t="shared" si="5"/>
        <v>-</v>
      </c>
      <c r="H88" s="50" t="str">
        <f t="shared" si="6"/>
        <v>-</v>
      </c>
      <c r="I88" s="10"/>
      <c r="J88" s="10"/>
      <c r="K88" s="10"/>
      <c r="L88" s="10"/>
      <c r="M88" s="10"/>
    </row>
    <row r="89" spans="1:13" ht="14.25" customHeight="1" x14ac:dyDescent="0.45">
      <c r="A89" s="1"/>
      <c r="B89" s="49" t="e">
        <f t="shared" si="0"/>
        <v>#N/A</v>
      </c>
      <c r="C89" s="50" t="str">
        <f t="shared" si="1"/>
        <v>-</v>
      </c>
      <c r="D89" s="50" t="str">
        <f t="shared" si="2"/>
        <v>-</v>
      </c>
      <c r="E89" s="50" t="str">
        <f t="shared" si="3"/>
        <v>-</v>
      </c>
      <c r="F89" s="50" t="str">
        <f t="shared" si="4"/>
        <v>-</v>
      </c>
      <c r="G89" s="50" t="str">
        <f t="shared" si="5"/>
        <v>-</v>
      </c>
      <c r="H89" s="50" t="str">
        <f t="shared" si="6"/>
        <v>-</v>
      </c>
      <c r="I89" s="10"/>
      <c r="J89" s="10"/>
      <c r="K89" s="10"/>
      <c r="L89" s="10"/>
      <c r="M89" s="10"/>
    </row>
    <row r="90" spans="1:13" ht="14.25" customHeight="1" x14ac:dyDescent="0.45">
      <c r="A90" s="1"/>
      <c r="B90" s="49" t="e">
        <f t="shared" si="0"/>
        <v>#N/A</v>
      </c>
      <c r="C90" s="50" t="str">
        <f t="shared" si="1"/>
        <v>-</v>
      </c>
      <c r="D90" s="50" t="str">
        <f t="shared" si="2"/>
        <v>-</v>
      </c>
      <c r="E90" s="50" t="str">
        <f t="shared" si="3"/>
        <v>-</v>
      </c>
      <c r="F90" s="50" t="str">
        <f t="shared" si="4"/>
        <v>-</v>
      </c>
      <c r="G90" s="50" t="str">
        <f t="shared" si="5"/>
        <v>-</v>
      </c>
      <c r="H90" s="50" t="str">
        <f t="shared" si="6"/>
        <v>-</v>
      </c>
      <c r="I90" s="10"/>
      <c r="J90" s="10"/>
      <c r="K90" s="10"/>
      <c r="L90" s="10"/>
      <c r="M90" s="10"/>
    </row>
    <row r="91" spans="1:13" ht="14.25" customHeight="1" x14ac:dyDescent="0.45">
      <c r="A91" s="1"/>
      <c r="B91" s="49" t="e">
        <f t="shared" si="0"/>
        <v>#N/A</v>
      </c>
      <c r="C91" s="50" t="str">
        <f t="shared" si="1"/>
        <v>-</v>
      </c>
      <c r="D91" s="50" t="str">
        <f t="shared" si="2"/>
        <v>-</v>
      </c>
      <c r="E91" s="50" t="str">
        <f t="shared" si="3"/>
        <v>-</v>
      </c>
      <c r="F91" s="50" t="str">
        <f t="shared" si="4"/>
        <v>-</v>
      </c>
      <c r="G91" s="50" t="str">
        <f t="shared" si="5"/>
        <v>-</v>
      </c>
      <c r="H91" s="50" t="str">
        <f t="shared" si="6"/>
        <v>-</v>
      </c>
      <c r="I91" s="10"/>
      <c r="J91" s="10"/>
      <c r="K91" s="10"/>
      <c r="L91" s="10"/>
      <c r="M91" s="10"/>
    </row>
    <row r="92" spans="1:13" ht="14.25" customHeight="1" x14ac:dyDescent="0.45">
      <c r="A92" s="1"/>
      <c r="B92" s="49" t="e">
        <f t="shared" si="0"/>
        <v>#N/A</v>
      </c>
      <c r="C92" s="50" t="str">
        <f t="shared" si="1"/>
        <v>-</v>
      </c>
      <c r="D92" s="50" t="str">
        <f t="shared" si="2"/>
        <v>-</v>
      </c>
      <c r="E92" s="50" t="str">
        <f t="shared" si="3"/>
        <v>-</v>
      </c>
      <c r="F92" s="50" t="str">
        <f t="shared" si="4"/>
        <v>-</v>
      </c>
      <c r="G92" s="50" t="str">
        <f t="shared" si="5"/>
        <v>-</v>
      </c>
      <c r="H92" s="50" t="str">
        <f t="shared" si="6"/>
        <v>-</v>
      </c>
      <c r="I92" s="10"/>
      <c r="J92" s="10"/>
      <c r="K92" s="10"/>
      <c r="L92" s="10"/>
      <c r="M92" s="10"/>
    </row>
    <row r="93" spans="1:13" ht="14.25" customHeight="1" x14ac:dyDescent="0.45">
      <c r="A93" s="1"/>
      <c r="B93" s="49" t="e">
        <f t="shared" si="0"/>
        <v>#N/A</v>
      </c>
      <c r="C93" s="50" t="str">
        <f t="shared" si="1"/>
        <v>-</v>
      </c>
      <c r="D93" s="50" t="str">
        <f t="shared" si="2"/>
        <v>-</v>
      </c>
      <c r="E93" s="50" t="str">
        <f t="shared" si="3"/>
        <v>-</v>
      </c>
      <c r="F93" s="50" t="str">
        <f t="shared" si="4"/>
        <v>-</v>
      </c>
      <c r="G93" s="50" t="str">
        <f t="shared" si="5"/>
        <v>-</v>
      </c>
      <c r="H93" s="50" t="str">
        <f t="shared" si="6"/>
        <v>-</v>
      </c>
      <c r="I93" s="10"/>
      <c r="J93" s="10"/>
      <c r="K93" s="10"/>
      <c r="L93" s="10"/>
      <c r="M93" s="10"/>
    </row>
    <row r="94" spans="1:13" ht="14.25" customHeight="1" x14ac:dyDescent="0.45">
      <c r="A94" s="1"/>
      <c r="B94" s="49" t="e">
        <f t="shared" si="0"/>
        <v>#N/A</v>
      </c>
      <c r="C94" s="50" t="str">
        <f t="shared" si="1"/>
        <v>-</v>
      </c>
      <c r="D94" s="50" t="str">
        <f t="shared" si="2"/>
        <v>-</v>
      </c>
      <c r="E94" s="50" t="str">
        <f t="shared" si="3"/>
        <v>-</v>
      </c>
      <c r="F94" s="50" t="str">
        <f t="shared" si="4"/>
        <v>-</v>
      </c>
      <c r="G94" s="50" t="str">
        <f t="shared" si="5"/>
        <v>-</v>
      </c>
      <c r="H94" s="50" t="str">
        <f t="shared" si="6"/>
        <v>-</v>
      </c>
      <c r="I94" s="10"/>
      <c r="J94" s="10"/>
      <c r="K94" s="10"/>
      <c r="L94" s="10"/>
      <c r="M94" s="10"/>
    </row>
    <row r="95" spans="1:13" ht="14.25" customHeight="1" x14ac:dyDescent="0.45">
      <c r="A95" s="1"/>
      <c r="B95" s="49" t="e">
        <f t="shared" si="0"/>
        <v>#N/A</v>
      </c>
      <c r="C95" s="50" t="str">
        <f t="shared" si="1"/>
        <v>-</v>
      </c>
      <c r="D95" s="50" t="str">
        <f t="shared" si="2"/>
        <v>-</v>
      </c>
      <c r="E95" s="50" t="str">
        <f t="shared" si="3"/>
        <v>-</v>
      </c>
      <c r="F95" s="50" t="str">
        <f t="shared" si="4"/>
        <v>-</v>
      </c>
      <c r="G95" s="50" t="str">
        <f t="shared" si="5"/>
        <v>-</v>
      </c>
      <c r="H95" s="50" t="str">
        <f t="shared" si="6"/>
        <v>-</v>
      </c>
      <c r="I95" s="10"/>
      <c r="J95" s="10"/>
      <c r="K95" s="10"/>
      <c r="L95" s="10"/>
      <c r="M95" s="10"/>
    </row>
    <row r="96" spans="1:13" ht="14.25" customHeight="1" x14ac:dyDescent="0.45">
      <c r="A96" s="1"/>
      <c r="B96" s="49" t="e">
        <f t="shared" si="0"/>
        <v>#N/A</v>
      </c>
      <c r="C96" s="50" t="str">
        <f t="shared" si="1"/>
        <v>-</v>
      </c>
      <c r="D96" s="50" t="str">
        <f t="shared" si="2"/>
        <v>-</v>
      </c>
      <c r="E96" s="50" t="str">
        <f t="shared" si="3"/>
        <v>-</v>
      </c>
      <c r="F96" s="50" t="str">
        <f t="shared" si="4"/>
        <v>-</v>
      </c>
      <c r="G96" s="50" t="str">
        <f t="shared" si="5"/>
        <v>-</v>
      </c>
      <c r="H96" s="50" t="str">
        <f t="shared" si="6"/>
        <v>-</v>
      </c>
      <c r="I96" s="10"/>
      <c r="J96" s="10"/>
      <c r="K96" s="10"/>
      <c r="L96" s="10"/>
      <c r="M96" s="10"/>
    </row>
    <row r="97" spans="1:13" ht="14.25" customHeight="1" x14ac:dyDescent="0.45">
      <c r="A97" s="1"/>
      <c r="B97" s="49" t="e">
        <f t="shared" si="0"/>
        <v>#N/A</v>
      </c>
      <c r="C97" s="50" t="str">
        <f t="shared" si="1"/>
        <v>-</v>
      </c>
      <c r="D97" s="50" t="str">
        <f t="shared" si="2"/>
        <v>-</v>
      </c>
      <c r="E97" s="50" t="str">
        <f t="shared" si="3"/>
        <v>-</v>
      </c>
      <c r="F97" s="50" t="str">
        <f t="shared" si="4"/>
        <v>-</v>
      </c>
      <c r="G97" s="50" t="str">
        <f t="shared" si="5"/>
        <v>-</v>
      </c>
      <c r="H97" s="50" t="str">
        <f t="shared" si="6"/>
        <v>-</v>
      </c>
      <c r="I97" s="10"/>
      <c r="J97" s="10"/>
      <c r="K97" s="10"/>
      <c r="L97" s="10"/>
      <c r="M97" s="10"/>
    </row>
    <row r="98" spans="1:13" ht="14.25" customHeight="1" x14ac:dyDescent="0.45">
      <c r="A98" s="1"/>
      <c r="B98" s="49" t="e">
        <f t="shared" si="0"/>
        <v>#N/A</v>
      </c>
      <c r="C98" s="50" t="str">
        <f t="shared" si="1"/>
        <v>-</v>
      </c>
      <c r="D98" s="50" t="str">
        <f t="shared" si="2"/>
        <v>-</v>
      </c>
      <c r="E98" s="50" t="str">
        <f t="shared" si="3"/>
        <v>-</v>
      </c>
      <c r="F98" s="50" t="str">
        <f t="shared" si="4"/>
        <v>-</v>
      </c>
      <c r="G98" s="50" t="str">
        <f t="shared" si="5"/>
        <v>-</v>
      </c>
      <c r="H98" s="50" t="str">
        <f t="shared" si="6"/>
        <v>-</v>
      </c>
      <c r="I98" s="10"/>
      <c r="J98" s="10"/>
      <c r="K98" s="10"/>
      <c r="L98" s="10"/>
      <c r="M98" s="10"/>
    </row>
    <row r="99" spans="1:13" ht="14.25" customHeight="1" x14ac:dyDescent="0.45">
      <c r="A99" s="1"/>
      <c r="B99" s="49" t="e">
        <f t="shared" si="0"/>
        <v>#N/A</v>
      </c>
      <c r="C99" s="50" t="str">
        <f t="shared" si="1"/>
        <v>-</v>
      </c>
      <c r="D99" s="50" t="str">
        <f t="shared" si="2"/>
        <v>-</v>
      </c>
      <c r="E99" s="50" t="str">
        <f t="shared" si="3"/>
        <v>-</v>
      </c>
      <c r="F99" s="50" t="str">
        <f t="shared" si="4"/>
        <v>-</v>
      </c>
      <c r="G99" s="50" t="str">
        <f t="shared" si="5"/>
        <v>-</v>
      </c>
      <c r="H99" s="50" t="str">
        <f t="shared" si="6"/>
        <v>-</v>
      </c>
      <c r="I99" s="10"/>
      <c r="J99" s="10"/>
      <c r="K99" s="10"/>
      <c r="L99" s="10"/>
      <c r="M99" s="10"/>
    </row>
    <row r="100" spans="1:13" ht="14.25" customHeight="1" x14ac:dyDescent="0.45">
      <c r="A100" s="1"/>
      <c r="B100" s="49" t="e">
        <f t="shared" si="0"/>
        <v>#N/A</v>
      </c>
      <c r="C100" s="50" t="str">
        <f t="shared" si="1"/>
        <v>-</v>
      </c>
      <c r="D100" s="50" t="str">
        <f t="shared" si="2"/>
        <v>-</v>
      </c>
      <c r="E100" s="50" t="str">
        <f t="shared" si="3"/>
        <v>-</v>
      </c>
      <c r="F100" s="50" t="str">
        <f t="shared" si="4"/>
        <v>-</v>
      </c>
      <c r="G100" s="50" t="str">
        <f t="shared" si="5"/>
        <v>-</v>
      </c>
      <c r="H100" s="50" t="str">
        <f t="shared" si="6"/>
        <v>-</v>
      </c>
      <c r="I100" s="10"/>
      <c r="J100" s="10"/>
      <c r="K100" s="10"/>
      <c r="L100" s="10"/>
      <c r="M100" s="10"/>
    </row>
    <row r="101" spans="1:13" ht="14.25" customHeight="1" x14ac:dyDescent="0.45">
      <c r="A101" s="1"/>
      <c r="B101" s="49" t="e">
        <f t="shared" si="0"/>
        <v>#N/A</v>
      </c>
      <c r="C101" s="50" t="str">
        <f t="shared" si="1"/>
        <v>-</v>
      </c>
      <c r="D101" s="50" t="str">
        <f t="shared" si="2"/>
        <v>-</v>
      </c>
      <c r="E101" s="50" t="str">
        <f t="shared" si="3"/>
        <v>-</v>
      </c>
      <c r="F101" s="50" t="str">
        <f t="shared" si="4"/>
        <v>-</v>
      </c>
      <c r="G101" s="50" t="str">
        <f t="shared" si="5"/>
        <v>-</v>
      </c>
      <c r="H101" s="50" t="str">
        <f t="shared" si="6"/>
        <v>-</v>
      </c>
      <c r="I101" s="10"/>
      <c r="J101" s="10"/>
      <c r="K101" s="10"/>
      <c r="L101" s="10"/>
      <c r="M101" s="10"/>
    </row>
    <row r="102" spans="1:13" ht="14.25" customHeight="1" x14ac:dyDescent="0.45">
      <c r="A102" s="1"/>
      <c r="B102" s="49" t="e">
        <f t="shared" si="0"/>
        <v>#N/A</v>
      </c>
      <c r="C102" s="50" t="str">
        <f t="shared" si="1"/>
        <v>-</v>
      </c>
      <c r="D102" s="50" t="str">
        <f t="shared" si="2"/>
        <v>-</v>
      </c>
      <c r="E102" s="50" t="str">
        <f t="shared" si="3"/>
        <v>-</v>
      </c>
      <c r="F102" s="50" t="str">
        <f t="shared" si="4"/>
        <v>-</v>
      </c>
      <c r="G102" s="50" t="str">
        <f t="shared" si="5"/>
        <v>-</v>
      </c>
      <c r="H102" s="50" t="str">
        <f t="shared" si="6"/>
        <v>-</v>
      </c>
      <c r="I102" s="10"/>
      <c r="J102" s="10"/>
      <c r="K102" s="10"/>
      <c r="L102" s="10"/>
      <c r="M102" s="10"/>
    </row>
    <row r="103" spans="1:13" ht="14.25" customHeight="1" x14ac:dyDescent="0.45">
      <c r="A103" s="1"/>
      <c r="B103" s="49" t="e">
        <f t="shared" si="0"/>
        <v>#N/A</v>
      </c>
      <c r="C103" s="50" t="str">
        <f t="shared" si="1"/>
        <v>-</v>
      </c>
      <c r="D103" s="50" t="str">
        <f t="shared" si="2"/>
        <v>-</v>
      </c>
      <c r="E103" s="50" t="str">
        <f t="shared" si="3"/>
        <v>-</v>
      </c>
      <c r="F103" s="50" t="str">
        <f t="shared" si="4"/>
        <v>-</v>
      </c>
      <c r="G103" s="50" t="str">
        <f t="shared" si="5"/>
        <v>-</v>
      </c>
      <c r="H103" s="50" t="str">
        <f t="shared" si="6"/>
        <v>-</v>
      </c>
      <c r="I103" s="10"/>
      <c r="J103" s="10"/>
      <c r="K103" s="10"/>
      <c r="L103" s="10"/>
      <c r="M103" s="10"/>
    </row>
    <row r="104" spans="1:13" ht="14.25" customHeight="1" x14ac:dyDescent="0.45">
      <c r="A104" s="1"/>
      <c r="B104" s="49" t="e">
        <f t="shared" si="0"/>
        <v>#N/A</v>
      </c>
      <c r="C104" s="50" t="str">
        <f t="shared" si="1"/>
        <v>-</v>
      </c>
      <c r="D104" s="50" t="str">
        <f t="shared" si="2"/>
        <v>-</v>
      </c>
      <c r="E104" s="50" t="str">
        <f t="shared" si="3"/>
        <v>-</v>
      </c>
      <c r="F104" s="50" t="str">
        <f t="shared" si="4"/>
        <v>-</v>
      </c>
      <c r="G104" s="50" t="str">
        <f t="shared" si="5"/>
        <v>-</v>
      </c>
      <c r="H104" s="50" t="str">
        <f t="shared" si="6"/>
        <v>-</v>
      </c>
      <c r="I104" s="10"/>
      <c r="J104" s="10"/>
      <c r="K104" s="10"/>
      <c r="L104" s="10"/>
      <c r="M104" s="10"/>
    </row>
    <row r="105" spans="1:13" ht="14.25" customHeight="1" x14ac:dyDescent="0.45">
      <c r="A105" s="1"/>
      <c r="B105" s="49" t="e">
        <f t="shared" si="0"/>
        <v>#N/A</v>
      </c>
      <c r="C105" s="50" t="str">
        <f t="shared" si="1"/>
        <v>-</v>
      </c>
      <c r="D105" s="50" t="str">
        <f t="shared" si="2"/>
        <v>-</v>
      </c>
      <c r="E105" s="50" t="str">
        <f t="shared" si="3"/>
        <v>-</v>
      </c>
      <c r="F105" s="50" t="str">
        <f t="shared" si="4"/>
        <v>-</v>
      </c>
      <c r="G105" s="50" t="str">
        <f t="shared" si="5"/>
        <v>-</v>
      </c>
      <c r="H105" s="50" t="str">
        <f t="shared" si="6"/>
        <v>-</v>
      </c>
      <c r="I105" s="10"/>
      <c r="J105" s="10"/>
      <c r="K105" s="10"/>
      <c r="L105" s="10"/>
      <c r="M105" s="10"/>
    </row>
    <row r="106" spans="1:13" ht="14.25" customHeight="1" x14ac:dyDescent="0.45">
      <c r="A106" s="1"/>
      <c r="B106" s="49" t="e">
        <f t="shared" si="0"/>
        <v>#N/A</v>
      </c>
      <c r="C106" s="50" t="str">
        <f t="shared" si="1"/>
        <v>-</v>
      </c>
      <c r="D106" s="50" t="str">
        <f t="shared" si="2"/>
        <v>-</v>
      </c>
      <c r="E106" s="50" t="str">
        <f t="shared" si="3"/>
        <v>-</v>
      </c>
      <c r="F106" s="50" t="str">
        <f t="shared" si="4"/>
        <v>-</v>
      </c>
      <c r="G106" s="50" t="str">
        <f t="shared" si="5"/>
        <v>-</v>
      </c>
      <c r="H106" s="50" t="str">
        <f t="shared" si="6"/>
        <v>-</v>
      </c>
      <c r="I106" s="10"/>
      <c r="J106" s="10"/>
      <c r="K106" s="10"/>
      <c r="L106" s="10"/>
      <c r="M106" s="10"/>
    </row>
    <row r="107" spans="1:13" ht="14.25" customHeight="1" x14ac:dyDescent="0.45">
      <c r="A107" s="1"/>
      <c r="B107" s="49" t="e">
        <f t="shared" si="0"/>
        <v>#N/A</v>
      </c>
      <c r="C107" s="50" t="str">
        <f t="shared" si="1"/>
        <v>-</v>
      </c>
      <c r="D107" s="50" t="str">
        <f t="shared" si="2"/>
        <v>-</v>
      </c>
      <c r="E107" s="50" t="str">
        <f t="shared" si="3"/>
        <v>-</v>
      </c>
      <c r="F107" s="50" t="str">
        <f t="shared" si="4"/>
        <v>-</v>
      </c>
      <c r="G107" s="50" t="str">
        <f t="shared" si="5"/>
        <v>-</v>
      </c>
      <c r="H107" s="50" t="str">
        <f t="shared" si="6"/>
        <v>-</v>
      </c>
      <c r="I107" s="10"/>
      <c r="J107" s="10"/>
      <c r="K107" s="10"/>
      <c r="L107" s="10"/>
      <c r="M107" s="10"/>
    </row>
    <row r="108" spans="1:13" ht="14.25" customHeight="1" x14ac:dyDescent="0.45">
      <c r="A108" s="1"/>
      <c r="B108" s="49" t="e">
        <f t="shared" si="0"/>
        <v>#N/A</v>
      </c>
      <c r="C108" s="50" t="str">
        <f t="shared" si="1"/>
        <v>-</v>
      </c>
      <c r="D108" s="50" t="str">
        <f t="shared" si="2"/>
        <v>-</v>
      </c>
      <c r="E108" s="50" t="str">
        <f t="shared" si="3"/>
        <v>-</v>
      </c>
      <c r="F108" s="50" t="str">
        <f t="shared" si="4"/>
        <v>-</v>
      </c>
      <c r="G108" s="50" t="str">
        <f t="shared" si="5"/>
        <v>-</v>
      </c>
      <c r="H108" s="50" t="str">
        <f t="shared" si="6"/>
        <v>-</v>
      </c>
      <c r="I108" s="10"/>
      <c r="J108" s="10"/>
      <c r="K108" s="10"/>
      <c r="L108" s="10"/>
      <c r="M108" s="10"/>
    </row>
    <row r="109" spans="1:13" ht="14.25" customHeight="1" x14ac:dyDescent="0.45">
      <c r="A109" s="1"/>
      <c r="B109" s="49" t="e">
        <f t="shared" si="0"/>
        <v>#N/A</v>
      </c>
      <c r="C109" s="50" t="str">
        <f t="shared" si="1"/>
        <v>-</v>
      </c>
      <c r="D109" s="50" t="str">
        <f t="shared" si="2"/>
        <v>-</v>
      </c>
      <c r="E109" s="50" t="str">
        <f t="shared" si="3"/>
        <v>-</v>
      </c>
      <c r="F109" s="50" t="str">
        <f t="shared" si="4"/>
        <v>-</v>
      </c>
      <c r="G109" s="50" t="str">
        <f t="shared" si="5"/>
        <v>-</v>
      </c>
      <c r="H109" s="50" t="str">
        <f t="shared" si="6"/>
        <v>-</v>
      </c>
      <c r="I109" s="10"/>
      <c r="J109" s="10"/>
      <c r="K109" s="10"/>
      <c r="L109" s="10"/>
      <c r="M109" s="10"/>
    </row>
    <row r="110" spans="1:13" ht="14.25" customHeight="1" x14ac:dyDescent="0.45">
      <c r="A110" s="1"/>
      <c r="B110" s="49" t="e">
        <f t="shared" si="0"/>
        <v>#N/A</v>
      </c>
      <c r="C110" s="50" t="str">
        <f t="shared" si="1"/>
        <v>-</v>
      </c>
      <c r="D110" s="50" t="str">
        <f t="shared" si="2"/>
        <v>-</v>
      </c>
      <c r="E110" s="50" t="str">
        <f t="shared" si="3"/>
        <v>-</v>
      </c>
      <c r="F110" s="50" t="str">
        <f t="shared" si="4"/>
        <v>-</v>
      </c>
      <c r="G110" s="50" t="str">
        <f t="shared" si="5"/>
        <v>-</v>
      </c>
      <c r="H110" s="50" t="str">
        <f t="shared" si="6"/>
        <v>-</v>
      </c>
      <c r="I110" s="10"/>
      <c r="J110" s="10"/>
      <c r="K110" s="10"/>
      <c r="L110" s="10"/>
      <c r="M110" s="10"/>
    </row>
    <row r="111" spans="1:13" ht="14.25" customHeight="1" x14ac:dyDescent="0.45">
      <c r="A111" s="1"/>
      <c r="B111" s="49" t="e">
        <f t="shared" si="0"/>
        <v>#N/A</v>
      </c>
      <c r="C111" s="50" t="str">
        <f t="shared" si="1"/>
        <v>-</v>
      </c>
      <c r="D111" s="50" t="str">
        <f t="shared" si="2"/>
        <v>-</v>
      </c>
      <c r="E111" s="50" t="str">
        <f t="shared" si="3"/>
        <v>-</v>
      </c>
      <c r="F111" s="50" t="str">
        <f t="shared" si="4"/>
        <v>-</v>
      </c>
      <c r="G111" s="50" t="str">
        <f t="shared" si="5"/>
        <v>-</v>
      </c>
      <c r="H111" s="50" t="str">
        <f t="shared" si="6"/>
        <v>-</v>
      </c>
      <c r="I111" s="10"/>
      <c r="J111" s="10"/>
      <c r="K111" s="10"/>
      <c r="L111" s="10"/>
      <c r="M111" s="10"/>
    </row>
    <row r="112" spans="1:13" ht="14.25" customHeight="1" x14ac:dyDescent="0.45">
      <c r="A112" s="1"/>
      <c r="B112" s="49" t="e">
        <f t="shared" si="0"/>
        <v>#N/A</v>
      </c>
      <c r="C112" s="50" t="str">
        <f t="shared" si="1"/>
        <v>-</v>
      </c>
      <c r="D112" s="50" t="str">
        <f t="shared" si="2"/>
        <v>-</v>
      </c>
      <c r="E112" s="50" t="str">
        <f t="shared" si="3"/>
        <v>-</v>
      </c>
      <c r="F112" s="50" t="str">
        <f t="shared" si="4"/>
        <v>-</v>
      </c>
      <c r="G112" s="50" t="str">
        <f t="shared" si="5"/>
        <v>-</v>
      </c>
      <c r="H112" s="50" t="str">
        <f t="shared" si="6"/>
        <v>-</v>
      </c>
      <c r="I112" s="10"/>
      <c r="J112" s="10"/>
      <c r="K112" s="10"/>
      <c r="L112" s="10"/>
      <c r="M112" s="10"/>
    </row>
    <row r="113" spans="1:13" ht="14.25" customHeight="1" x14ac:dyDescent="0.45">
      <c r="A113" s="1"/>
      <c r="B113" s="49" t="e">
        <f t="shared" si="0"/>
        <v>#N/A</v>
      </c>
      <c r="C113" s="50" t="str">
        <f t="shared" si="1"/>
        <v>-</v>
      </c>
      <c r="D113" s="50" t="str">
        <f t="shared" si="2"/>
        <v>-</v>
      </c>
      <c r="E113" s="50" t="str">
        <f t="shared" si="3"/>
        <v>-</v>
      </c>
      <c r="F113" s="50" t="str">
        <f t="shared" si="4"/>
        <v>-</v>
      </c>
      <c r="G113" s="50" t="str">
        <f t="shared" si="5"/>
        <v>-</v>
      </c>
      <c r="H113" s="50" t="str">
        <f t="shared" si="6"/>
        <v>-</v>
      </c>
      <c r="I113" s="10"/>
      <c r="J113" s="10"/>
      <c r="K113" s="10"/>
      <c r="L113" s="10"/>
      <c r="M113" s="10"/>
    </row>
    <row r="114" spans="1:13" ht="14.25" customHeight="1" x14ac:dyDescent="0.45">
      <c r="A114" s="1"/>
      <c r="B114" s="49" t="e">
        <f t="shared" si="0"/>
        <v>#N/A</v>
      </c>
      <c r="C114" s="50" t="str">
        <f t="shared" si="1"/>
        <v>-</v>
      </c>
      <c r="D114" s="50" t="str">
        <f t="shared" si="2"/>
        <v>-</v>
      </c>
      <c r="E114" s="50" t="str">
        <f t="shared" si="3"/>
        <v>-</v>
      </c>
      <c r="F114" s="50" t="str">
        <f t="shared" si="4"/>
        <v>-</v>
      </c>
      <c r="G114" s="50" t="str">
        <f t="shared" si="5"/>
        <v>-</v>
      </c>
      <c r="H114" s="50" t="str">
        <f t="shared" si="6"/>
        <v>-</v>
      </c>
      <c r="I114" s="10"/>
      <c r="J114" s="10"/>
      <c r="K114" s="10"/>
      <c r="L114" s="10"/>
      <c r="M114" s="10"/>
    </row>
    <row r="115" spans="1:13" ht="14.25" customHeight="1" x14ac:dyDescent="0.45">
      <c r="A115" s="1"/>
      <c r="B115" s="49" t="e">
        <f t="shared" si="0"/>
        <v>#N/A</v>
      </c>
      <c r="C115" s="50" t="str">
        <f t="shared" si="1"/>
        <v>-</v>
      </c>
      <c r="D115" s="50" t="str">
        <f t="shared" si="2"/>
        <v>-</v>
      </c>
      <c r="E115" s="50" t="str">
        <f t="shared" si="3"/>
        <v>-</v>
      </c>
      <c r="F115" s="50" t="str">
        <f t="shared" si="4"/>
        <v>-</v>
      </c>
      <c r="G115" s="50" t="str">
        <f t="shared" si="5"/>
        <v>-</v>
      </c>
      <c r="H115" s="50" t="str">
        <f t="shared" si="6"/>
        <v>-</v>
      </c>
      <c r="I115" s="10"/>
      <c r="J115" s="10"/>
      <c r="K115" s="10"/>
      <c r="L115" s="10"/>
      <c r="M115" s="10"/>
    </row>
    <row r="116" spans="1:13" ht="14.25" customHeight="1" x14ac:dyDescent="0.45">
      <c r="A116" s="1"/>
      <c r="B116" s="49" t="e">
        <f t="shared" si="0"/>
        <v>#N/A</v>
      </c>
      <c r="C116" s="50" t="str">
        <f t="shared" si="1"/>
        <v>-</v>
      </c>
      <c r="D116" s="50" t="str">
        <f t="shared" si="2"/>
        <v>-</v>
      </c>
      <c r="E116" s="50" t="str">
        <f t="shared" si="3"/>
        <v>-</v>
      </c>
      <c r="F116" s="50" t="str">
        <f t="shared" si="4"/>
        <v>-</v>
      </c>
      <c r="G116" s="50" t="str">
        <f t="shared" si="5"/>
        <v>-</v>
      </c>
      <c r="H116" s="50" t="str">
        <f t="shared" si="6"/>
        <v>-</v>
      </c>
      <c r="I116" s="10"/>
      <c r="J116" s="10"/>
      <c r="K116" s="10"/>
      <c r="L116" s="10"/>
      <c r="M116" s="10"/>
    </row>
    <row r="117" spans="1:13" ht="14.25" customHeight="1" x14ac:dyDescent="0.45">
      <c r="A117" s="1"/>
      <c r="B117" s="49" t="e">
        <f t="shared" si="0"/>
        <v>#N/A</v>
      </c>
      <c r="C117" s="50" t="str">
        <f t="shared" si="1"/>
        <v>-</v>
      </c>
      <c r="D117" s="50" t="str">
        <f t="shared" si="2"/>
        <v>-</v>
      </c>
      <c r="E117" s="50" t="str">
        <f t="shared" si="3"/>
        <v>-</v>
      </c>
      <c r="F117" s="50" t="str">
        <f t="shared" si="4"/>
        <v>-</v>
      </c>
      <c r="G117" s="50" t="str">
        <f t="shared" si="5"/>
        <v>-</v>
      </c>
      <c r="H117" s="50" t="str">
        <f t="shared" si="6"/>
        <v>-</v>
      </c>
      <c r="I117" s="10"/>
      <c r="J117" s="10"/>
      <c r="K117" s="10"/>
      <c r="L117" s="10"/>
      <c r="M117" s="10"/>
    </row>
    <row r="118" spans="1:13" ht="14.25" customHeight="1" x14ac:dyDescent="0.45">
      <c r="A118" s="1"/>
      <c r="B118" s="49" t="e">
        <f t="shared" si="0"/>
        <v>#N/A</v>
      </c>
      <c r="C118" s="50" t="str">
        <f t="shared" si="1"/>
        <v>-</v>
      </c>
      <c r="D118" s="50" t="str">
        <f t="shared" si="2"/>
        <v>-</v>
      </c>
      <c r="E118" s="50" t="str">
        <f t="shared" si="3"/>
        <v>-</v>
      </c>
      <c r="F118" s="50" t="str">
        <f t="shared" si="4"/>
        <v>-</v>
      </c>
      <c r="G118" s="50" t="str">
        <f t="shared" si="5"/>
        <v>-</v>
      </c>
      <c r="H118" s="50" t="str">
        <f t="shared" si="6"/>
        <v>-</v>
      </c>
      <c r="I118" s="10"/>
      <c r="J118" s="10"/>
      <c r="K118" s="10"/>
      <c r="L118" s="10"/>
      <c r="M118" s="10"/>
    </row>
    <row r="119" spans="1:13" ht="14.25" customHeight="1" x14ac:dyDescent="0.45">
      <c r="A119" s="1"/>
      <c r="B119" s="49" t="e">
        <f t="shared" si="0"/>
        <v>#N/A</v>
      </c>
      <c r="C119" s="50" t="str">
        <f t="shared" si="1"/>
        <v>-</v>
      </c>
      <c r="D119" s="50" t="str">
        <f t="shared" si="2"/>
        <v>-</v>
      </c>
      <c r="E119" s="50" t="str">
        <f t="shared" si="3"/>
        <v>-</v>
      </c>
      <c r="F119" s="50" t="str">
        <f t="shared" si="4"/>
        <v>-</v>
      </c>
      <c r="G119" s="50" t="str">
        <f t="shared" si="5"/>
        <v>-</v>
      </c>
      <c r="H119" s="50" t="str">
        <f t="shared" si="6"/>
        <v>-</v>
      </c>
      <c r="I119" s="10"/>
      <c r="J119" s="10"/>
      <c r="K119" s="10"/>
      <c r="L119" s="10"/>
      <c r="M119" s="10"/>
    </row>
    <row r="120" spans="1:13" ht="14.25" customHeight="1" x14ac:dyDescent="0.45">
      <c r="A120" s="1"/>
      <c r="B120" s="49" t="e">
        <f t="shared" si="0"/>
        <v>#N/A</v>
      </c>
      <c r="C120" s="50" t="str">
        <f t="shared" si="1"/>
        <v>-</v>
      </c>
      <c r="D120" s="50" t="str">
        <f t="shared" si="2"/>
        <v>-</v>
      </c>
      <c r="E120" s="50" t="str">
        <f t="shared" si="3"/>
        <v>-</v>
      </c>
      <c r="F120" s="50" t="str">
        <f t="shared" si="4"/>
        <v>-</v>
      </c>
      <c r="G120" s="50" t="str">
        <f t="shared" si="5"/>
        <v>-</v>
      </c>
      <c r="H120" s="50" t="str">
        <f t="shared" si="6"/>
        <v>-</v>
      </c>
      <c r="I120" s="10"/>
      <c r="J120" s="10"/>
      <c r="K120" s="10"/>
      <c r="L120" s="10"/>
      <c r="M120" s="10"/>
    </row>
    <row r="121" spans="1:13" ht="14.25" customHeight="1" x14ac:dyDescent="0.45">
      <c r="A121" s="1"/>
      <c r="B121" s="49" t="e">
        <f t="shared" si="0"/>
        <v>#N/A</v>
      </c>
      <c r="C121" s="50" t="str">
        <f t="shared" si="1"/>
        <v>-</v>
      </c>
      <c r="D121" s="50" t="str">
        <f t="shared" si="2"/>
        <v>-</v>
      </c>
      <c r="E121" s="50" t="str">
        <f t="shared" si="3"/>
        <v>-</v>
      </c>
      <c r="F121" s="50" t="str">
        <f t="shared" si="4"/>
        <v>-</v>
      </c>
      <c r="G121" s="50" t="str">
        <f t="shared" si="5"/>
        <v>-</v>
      </c>
      <c r="H121" s="50" t="str">
        <f t="shared" si="6"/>
        <v>-</v>
      </c>
      <c r="I121" s="10"/>
      <c r="J121" s="10"/>
      <c r="K121" s="10"/>
      <c r="L121" s="10"/>
      <c r="M121" s="10"/>
    </row>
    <row r="122" spans="1:13" ht="14.25" customHeight="1" x14ac:dyDescent="0.45">
      <c r="A122" s="1"/>
      <c r="B122" s="49" t="e">
        <f t="shared" si="0"/>
        <v>#N/A</v>
      </c>
      <c r="C122" s="50" t="str">
        <f t="shared" si="1"/>
        <v>-</v>
      </c>
      <c r="D122" s="50" t="str">
        <f t="shared" si="2"/>
        <v>-</v>
      </c>
      <c r="E122" s="50" t="str">
        <f t="shared" si="3"/>
        <v>-</v>
      </c>
      <c r="F122" s="50" t="str">
        <f t="shared" si="4"/>
        <v>-</v>
      </c>
      <c r="G122" s="50" t="str">
        <f t="shared" si="5"/>
        <v>-</v>
      </c>
      <c r="H122" s="50" t="str">
        <f t="shared" si="6"/>
        <v>-</v>
      </c>
      <c r="I122" s="10"/>
      <c r="J122" s="10"/>
      <c r="K122" s="10"/>
      <c r="L122" s="10"/>
      <c r="M122" s="10"/>
    </row>
    <row r="123" spans="1:13" ht="14.25" customHeight="1" x14ac:dyDescent="0.45">
      <c r="A123" s="1"/>
      <c r="B123" s="49" t="e">
        <f t="shared" si="0"/>
        <v>#N/A</v>
      </c>
      <c r="C123" s="50" t="str">
        <f t="shared" si="1"/>
        <v>-</v>
      </c>
      <c r="D123" s="50" t="str">
        <f t="shared" si="2"/>
        <v>-</v>
      </c>
      <c r="E123" s="50" t="str">
        <f t="shared" si="3"/>
        <v>-</v>
      </c>
      <c r="F123" s="50" t="str">
        <f t="shared" si="4"/>
        <v>-</v>
      </c>
      <c r="G123" s="50" t="str">
        <f t="shared" si="5"/>
        <v>-</v>
      </c>
      <c r="H123" s="50" t="str">
        <f t="shared" si="6"/>
        <v>-</v>
      </c>
      <c r="I123" s="10"/>
      <c r="J123" s="10"/>
      <c r="K123" s="10"/>
      <c r="L123" s="10"/>
      <c r="M123" s="10"/>
    </row>
    <row r="124" spans="1:13" ht="14.25" customHeight="1" x14ac:dyDescent="0.45">
      <c r="A124" s="1"/>
      <c r="B124" s="49" t="e">
        <f t="shared" si="0"/>
        <v>#N/A</v>
      </c>
      <c r="C124" s="50" t="str">
        <f t="shared" si="1"/>
        <v>-</v>
      </c>
      <c r="D124" s="50" t="str">
        <f t="shared" si="2"/>
        <v>-</v>
      </c>
      <c r="E124" s="50" t="str">
        <f t="shared" si="3"/>
        <v>-</v>
      </c>
      <c r="F124" s="50" t="str">
        <f t="shared" si="4"/>
        <v>-</v>
      </c>
      <c r="G124" s="50" t="str">
        <f t="shared" si="5"/>
        <v>-</v>
      </c>
      <c r="H124" s="50" t="str">
        <f t="shared" si="6"/>
        <v>-</v>
      </c>
      <c r="I124" s="10"/>
      <c r="J124" s="10"/>
      <c r="K124" s="10"/>
      <c r="L124" s="10"/>
      <c r="M124" s="10"/>
    </row>
    <row r="125" spans="1:13" ht="14.25" customHeight="1" x14ac:dyDescent="0.45">
      <c r="A125" s="1"/>
      <c r="B125" s="49" t="e">
        <f t="shared" si="0"/>
        <v>#N/A</v>
      </c>
      <c r="C125" s="50" t="str">
        <f t="shared" si="1"/>
        <v>-</v>
      </c>
      <c r="D125" s="50" t="str">
        <f t="shared" si="2"/>
        <v>-</v>
      </c>
      <c r="E125" s="50" t="str">
        <f t="shared" si="3"/>
        <v>-</v>
      </c>
      <c r="F125" s="50" t="str">
        <f t="shared" si="4"/>
        <v>-</v>
      </c>
      <c r="G125" s="50" t="str">
        <f t="shared" si="5"/>
        <v>-</v>
      </c>
      <c r="H125" s="50" t="str">
        <f t="shared" si="6"/>
        <v>-</v>
      </c>
      <c r="I125" s="10"/>
      <c r="J125" s="10"/>
      <c r="K125" s="10"/>
      <c r="L125" s="10"/>
      <c r="M125" s="10"/>
    </row>
    <row r="126" spans="1:13" ht="14.25" customHeight="1" x14ac:dyDescent="0.45">
      <c r="A126" s="1"/>
      <c r="B126" s="49" t="e">
        <f t="shared" si="0"/>
        <v>#N/A</v>
      </c>
      <c r="C126" s="50" t="str">
        <f t="shared" si="1"/>
        <v>-</v>
      </c>
      <c r="D126" s="50" t="str">
        <f t="shared" si="2"/>
        <v>-</v>
      </c>
      <c r="E126" s="50" t="str">
        <f t="shared" si="3"/>
        <v>-</v>
      </c>
      <c r="F126" s="50" t="str">
        <f t="shared" si="4"/>
        <v>-</v>
      </c>
      <c r="G126" s="50" t="str">
        <f t="shared" si="5"/>
        <v>-</v>
      </c>
      <c r="H126" s="50" t="str">
        <f t="shared" si="6"/>
        <v>-</v>
      </c>
      <c r="I126" s="10"/>
      <c r="J126" s="10"/>
      <c r="K126" s="10"/>
      <c r="L126" s="10"/>
      <c r="M126" s="10"/>
    </row>
    <row r="127" spans="1:13" ht="14.25" customHeight="1" x14ac:dyDescent="0.45">
      <c r="A127" s="1"/>
      <c r="B127" s="49" t="e">
        <f t="shared" si="0"/>
        <v>#N/A</v>
      </c>
      <c r="C127" s="50" t="str">
        <f t="shared" si="1"/>
        <v>-</v>
      </c>
      <c r="D127" s="50" t="str">
        <f t="shared" si="2"/>
        <v>-</v>
      </c>
      <c r="E127" s="50" t="str">
        <f t="shared" si="3"/>
        <v>-</v>
      </c>
      <c r="F127" s="50" t="str">
        <f t="shared" si="4"/>
        <v>-</v>
      </c>
      <c r="G127" s="50" t="str">
        <f t="shared" si="5"/>
        <v>-</v>
      </c>
      <c r="H127" s="50" t="str">
        <f t="shared" si="6"/>
        <v>-</v>
      </c>
      <c r="I127" s="10"/>
      <c r="J127" s="10"/>
      <c r="K127" s="10"/>
      <c r="L127" s="10"/>
      <c r="M127" s="10"/>
    </row>
    <row r="128" spans="1:13" ht="14.25" customHeight="1" x14ac:dyDescent="0.45">
      <c r="A128" s="1"/>
      <c r="B128" s="49" t="e">
        <f t="shared" si="0"/>
        <v>#N/A</v>
      </c>
      <c r="C128" s="50" t="str">
        <f t="shared" si="1"/>
        <v>-</v>
      </c>
      <c r="D128" s="50" t="str">
        <f t="shared" si="2"/>
        <v>-</v>
      </c>
      <c r="E128" s="50" t="str">
        <f t="shared" si="3"/>
        <v>-</v>
      </c>
      <c r="F128" s="50" t="str">
        <f t="shared" si="4"/>
        <v>-</v>
      </c>
      <c r="G128" s="50" t="str">
        <f t="shared" si="5"/>
        <v>-</v>
      </c>
      <c r="H128" s="50" t="str">
        <f t="shared" si="6"/>
        <v>-</v>
      </c>
      <c r="I128" s="10"/>
      <c r="J128" s="10"/>
      <c r="K128" s="10"/>
      <c r="L128" s="10"/>
      <c r="M128" s="10"/>
    </row>
    <row r="129" spans="1:13" ht="14.25" customHeight="1" x14ac:dyDescent="0.45">
      <c r="A129" s="1"/>
      <c r="B129" s="49" t="e">
        <f t="shared" si="0"/>
        <v>#N/A</v>
      </c>
      <c r="C129" s="50" t="str">
        <f t="shared" si="1"/>
        <v>-</v>
      </c>
      <c r="D129" s="50" t="str">
        <f t="shared" si="2"/>
        <v>-</v>
      </c>
      <c r="E129" s="50" t="str">
        <f t="shared" si="3"/>
        <v>-</v>
      </c>
      <c r="F129" s="50" t="str">
        <f t="shared" si="4"/>
        <v>-</v>
      </c>
      <c r="G129" s="50" t="str">
        <f t="shared" si="5"/>
        <v>-</v>
      </c>
      <c r="H129" s="50" t="str">
        <f t="shared" si="6"/>
        <v>-</v>
      </c>
      <c r="I129" s="10"/>
      <c r="J129" s="10"/>
      <c r="K129" s="10"/>
      <c r="L129" s="10"/>
      <c r="M129" s="10"/>
    </row>
    <row r="130" spans="1:13" ht="14.25" customHeight="1" x14ac:dyDescent="0.45">
      <c r="A130" s="1"/>
      <c r="B130" s="49" t="e">
        <f t="shared" si="0"/>
        <v>#N/A</v>
      </c>
      <c r="C130" s="50" t="str">
        <f t="shared" si="1"/>
        <v>-</v>
      </c>
      <c r="D130" s="50" t="str">
        <f t="shared" si="2"/>
        <v>-</v>
      </c>
      <c r="E130" s="50" t="str">
        <f t="shared" si="3"/>
        <v>-</v>
      </c>
      <c r="F130" s="50" t="str">
        <f t="shared" si="4"/>
        <v>-</v>
      </c>
      <c r="G130" s="50" t="str">
        <f t="shared" si="5"/>
        <v>-</v>
      </c>
      <c r="H130" s="50" t="str">
        <f t="shared" si="6"/>
        <v>-</v>
      </c>
      <c r="I130" s="10"/>
      <c r="J130" s="10"/>
      <c r="K130" s="10"/>
      <c r="L130" s="10"/>
      <c r="M130" s="10"/>
    </row>
    <row r="131" spans="1:13" ht="14.25" customHeight="1" x14ac:dyDescent="0.45">
      <c r="A131" s="1"/>
      <c r="B131" s="49" t="e">
        <f t="shared" si="0"/>
        <v>#N/A</v>
      </c>
      <c r="C131" s="50" t="str">
        <f t="shared" si="1"/>
        <v>-</v>
      </c>
      <c r="D131" s="50" t="str">
        <f t="shared" si="2"/>
        <v>-</v>
      </c>
      <c r="E131" s="50" t="str">
        <f t="shared" si="3"/>
        <v>-</v>
      </c>
      <c r="F131" s="50" t="str">
        <f t="shared" si="4"/>
        <v>-</v>
      </c>
      <c r="G131" s="50" t="str">
        <f t="shared" si="5"/>
        <v>-</v>
      </c>
      <c r="H131" s="50" t="str">
        <f t="shared" si="6"/>
        <v>-</v>
      </c>
      <c r="I131" s="10"/>
      <c r="J131" s="10"/>
      <c r="K131" s="10"/>
      <c r="L131" s="10"/>
      <c r="M131" s="10"/>
    </row>
    <row r="132" spans="1:13" ht="14.25" customHeight="1" x14ac:dyDescent="0.45">
      <c r="A132" s="1"/>
      <c r="B132" s="49" t="e">
        <f t="shared" si="0"/>
        <v>#N/A</v>
      </c>
      <c r="C132" s="50" t="str">
        <f t="shared" si="1"/>
        <v>-</v>
      </c>
      <c r="D132" s="50" t="str">
        <f t="shared" si="2"/>
        <v>-</v>
      </c>
      <c r="E132" s="50" t="str">
        <f t="shared" si="3"/>
        <v>-</v>
      </c>
      <c r="F132" s="50" t="str">
        <f t="shared" si="4"/>
        <v>-</v>
      </c>
      <c r="G132" s="50" t="str">
        <f t="shared" si="5"/>
        <v>-</v>
      </c>
      <c r="H132" s="50" t="str">
        <f t="shared" si="6"/>
        <v>-</v>
      </c>
      <c r="I132" s="10"/>
      <c r="J132" s="10"/>
      <c r="K132" s="10"/>
      <c r="L132" s="10"/>
      <c r="M132" s="10"/>
    </row>
    <row r="133" spans="1:13" ht="14.25" customHeight="1" x14ac:dyDescent="0.45">
      <c r="A133" s="1"/>
      <c r="B133" s="49" t="e">
        <f t="shared" si="0"/>
        <v>#N/A</v>
      </c>
      <c r="C133" s="50" t="str">
        <f t="shared" si="1"/>
        <v>-</v>
      </c>
      <c r="D133" s="50" t="str">
        <f t="shared" si="2"/>
        <v>-</v>
      </c>
      <c r="E133" s="50" t="str">
        <f t="shared" si="3"/>
        <v>-</v>
      </c>
      <c r="F133" s="50" t="str">
        <f t="shared" si="4"/>
        <v>-</v>
      </c>
      <c r="G133" s="50" t="str">
        <f t="shared" si="5"/>
        <v>-</v>
      </c>
      <c r="H133" s="50" t="str">
        <f t="shared" si="6"/>
        <v>-</v>
      </c>
      <c r="I133" s="10"/>
      <c r="J133" s="10"/>
      <c r="K133" s="10"/>
      <c r="L133" s="10"/>
      <c r="M133" s="10"/>
    </row>
    <row r="134" spans="1:13" ht="14.25" customHeight="1" x14ac:dyDescent="0.45">
      <c r="A134" s="1"/>
      <c r="B134" s="49" t="e">
        <f t="shared" si="0"/>
        <v>#N/A</v>
      </c>
      <c r="C134" s="50" t="str">
        <f t="shared" si="1"/>
        <v>-</v>
      </c>
      <c r="D134" s="50" t="str">
        <f t="shared" si="2"/>
        <v>-</v>
      </c>
      <c r="E134" s="50" t="str">
        <f t="shared" si="3"/>
        <v>-</v>
      </c>
      <c r="F134" s="50" t="str">
        <f t="shared" si="4"/>
        <v>-</v>
      </c>
      <c r="G134" s="50" t="str">
        <f t="shared" si="5"/>
        <v>-</v>
      </c>
      <c r="H134" s="50" t="str">
        <f t="shared" si="6"/>
        <v>-</v>
      </c>
      <c r="I134" s="10"/>
      <c r="J134" s="10"/>
      <c r="K134" s="10"/>
      <c r="L134" s="10"/>
      <c r="M134" s="10"/>
    </row>
    <row r="135" spans="1:13" ht="14.25" customHeight="1" x14ac:dyDescent="0.45">
      <c r="A135" s="1"/>
      <c r="B135" s="49" t="e">
        <f t="shared" si="0"/>
        <v>#N/A</v>
      </c>
      <c r="C135" s="50" t="str">
        <f t="shared" si="1"/>
        <v>-</v>
      </c>
      <c r="D135" s="50" t="str">
        <f t="shared" si="2"/>
        <v>-</v>
      </c>
      <c r="E135" s="50" t="str">
        <f t="shared" si="3"/>
        <v>-</v>
      </c>
      <c r="F135" s="50" t="str">
        <f t="shared" si="4"/>
        <v>-</v>
      </c>
      <c r="G135" s="50" t="str">
        <f t="shared" si="5"/>
        <v>-</v>
      </c>
      <c r="H135" s="50" t="str">
        <f t="shared" si="6"/>
        <v>-</v>
      </c>
      <c r="I135" s="10"/>
      <c r="J135" s="10"/>
      <c r="K135" s="10"/>
      <c r="L135" s="10"/>
      <c r="M135" s="10"/>
    </row>
    <row r="136" spans="1:13" ht="14.25" customHeight="1" x14ac:dyDescent="0.45">
      <c r="A136" s="1"/>
      <c r="B136" s="49" t="e">
        <f t="shared" si="0"/>
        <v>#N/A</v>
      </c>
      <c r="C136" s="50" t="str">
        <f t="shared" si="1"/>
        <v>-</v>
      </c>
      <c r="D136" s="50" t="str">
        <f t="shared" si="2"/>
        <v>-</v>
      </c>
      <c r="E136" s="50" t="str">
        <f t="shared" si="3"/>
        <v>-</v>
      </c>
      <c r="F136" s="50" t="str">
        <f t="shared" si="4"/>
        <v>-</v>
      </c>
      <c r="G136" s="50" t="str">
        <f t="shared" si="5"/>
        <v>-</v>
      </c>
      <c r="H136" s="50" t="str">
        <f t="shared" si="6"/>
        <v>-</v>
      </c>
      <c r="I136" s="10"/>
      <c r="J136" s="10"/>
      <c r="K136" s="10"/>
      <c r="L136" s="10"/>
      <c r="M136" s="10"/>
    </row>
    <row r="137" spans="1:13" ht="14.25" customHeight="1" x14ac:dyDescent="0.45">
      <c r="A137" s="1"/>
      <c r="B137" s="49" t="e">
        <f t="shared" si="0"/>
        <v>#N/A</v>
      </c>
      <c r="C137" s="50" t="str">
        <f t="shared" si="1"/>
        <v>-</v>
      </c>
      <c r="D137" s="50" t="str">
        <f t="shared" si="2"/>
        <v>-</v>
      </c>
      <c r="E137" s="50" t="str">
        <f t="shared" si="3"/>
        <v>-</v>
      </c>
      <c r="F137" s="50" t="str">
        <f t="shared" si="4"/>
        <v>-</v>
      </c>
      <c r="G137" s="50" t="str">
        <f t="shared" si="5"/>
        <v>-</v>
      </c>
      <c r="H137" s="50" t="str">
        <f t="shared" si="6"/>
        <v>-</v>
      </c>
      <c r="I137" s="10"/>
      <c r="J137" s="10"/>
      <c r="K137" s="10"/>
      <c r="L137" s="10"/>
      <c r="M137" s="10"/>
    </row>
    <row r="138" spans="1:13" ht="14.25" customHeight="1" x14ac:dyDescent="0.45">
      <c r="A138" s="1"/>
      <c r="B138" s="49" t="e">
        <f t="shared" si="0"/>
        <v>#N/A</v>
      </c>
      <c r="C138" s="50" t="str">
        <f t="shared" si="1"/>
        <v>-</v>
      </c>
      <c r="D138" s="50" t="str">
        <f t="shared" si="2"/>
        <v>-</v>
      </c>
      <c r="E138" s="50" t="str">
        <f t="shared" si="3"/>
        <v>-</v>
      </c>
      <c r="F138" s="50" t="str">
        <f t="shared" si="4"/>
        <v>-</v>
      </c>
      <c r="G138" s="50" t="str">
        <f t="shared" si="5"/>
        <v>-</v>
      </c>
      <c r="H138" s="50" t="str">
        <f t="shared" si="6"/>
        <v>-</v>
      </c>
      <c r="I138" s="10"/>
      <c r="J138" s="10"/>
      <c r="K138" s="10"/>
      <c r="L138" s="10"/>
      <c r="M138" s="10"/>
    </row>
    <row r="139" spans="1:13" ht="14.25" customHeight="1" x14ac:dyDescent="0.45">
      <c r="A139" s="1"/>
      <c r="B139" s="49" t="e">
        <f t="shared" si="0"/>
        <v>#N/A</v>
      </c>
      <c r="C139" s="50" t="str">
        <f t="shared" si="1"/>
        <v>-</v>
      </c>
      <c r="D139" s="50" t="str">
        <f t="shared" si="2"/>
        <v>-</v>
      </c>
      <c r="E139" s="50" t="str">
        <f t="shared" si="3"/>
        <v>-</v>
      </c>
      <c r="F139" s="50" t="str">
        <f t="shared" si="4"/>
        <v>-</v>
      </c>
      <c r="G139" s="50" t="str">
        <f t="shared" si="5"/>
        <v>-</v>
      </c>
      <c r="H139" s="50" t="str">
        <f t="shared" si="6"/>
        <v>-</v>
      </c>
      <c r="I139" s="10"/>
      <c r="J139" s="10"/>
      <c r="K139" s="10"/>
      <c r="L139" s="10"/>
      <c r="M139" s="10"/>
    </row>
    <row r="140" spans="1:13" ht="14.25" customHeight="1" x14ac:dyDescent="0.45">
      <c r="A140" s="1"/>
      <c r="B140" s="49" t="e">
        <f t="shared" si="0"/>
        <v>#N/A</v>
      </c>
      <c r="C140" s="50" t="str">
        <f t="shared" si="1"/>
        <v>-</v>
      </c>
      <c r="D140" s="50" t="str">
        <f t="shared" si="2"/>
        <v>-</v>
      </c>
      <c r="E140" s="50" t="str">
        <f t="shared" si="3"/>
        <v>-</v>
      </c>
      <c r="F140" s="50" t="str">
        <f t="shared" si="4"/>
        <v>-</v>
      </c>
      <c r="G140" s="50" t="str">
        <f t="shared" si="5"/>
        <v>-</v>
      </c>
      <c r="H140" s="50" t="str">
        <f t="shared" si="6"/>
        <v>-</v>
      </c>
      <c r="I140" s="10"/>
      <c r="J140" s="10"/>
      <c r="K140" s="10"/>
      <c r="L140" s="10"/>
      <c r="M140" s="10"/>
    </row>
    <row r="141" spans="1:13" ht="14.25" customHeight="1" x14ac:dyDescent="0.45">
      <c r="A141" s="1"/>
      <c r="B141" s="49" t="e">
        <f t="shared" si="0"/>
        <v>#N/A</v>
      </c>
      <c r="C141" s="50" t="str">
        <f t="shared" si="1"/>
        <v>-</v>
      </c>
      <c r="D141" s="50" t="str">
        <f t="shared" si="2"/>
        <v>-</v>
      </c>
      <c r="E141" s="50" t="str">
        <f t="shared" si="3"/>
        <v>-</v>
      </c>
      <c r="F141" s="50" t="str">
        <f t="shared" si="4"/>
        <v>-</v>
      </c>
      <c r="G141" s="50" t="str">
        <f t="shared" si="5"/>
        <v>-</v>
      </c>
      <c r="H141" s="50" t="str">
        <f t="shared" si="6"/>
        <v>-</v>
      </c>
      <c r="I141" s="10"/>
      <c r="J141" s="10"/>
      <c r="K141" s="10"/>
      <c r="L141" s="10"/>
      <c r="M141" s="10"/>
    </row>
    <row r="142" spans="1:13" ht="14.25" customHeight="1" x14ac:dyDescent="0.45">
      <c r="A142" s="1"/>
      <c r="B142" s="49" t="e">
        <f t="shared" si="0"/>
        <v>#N/A</v>
      </c>
      <c r="C142" s="50" t="str">
        <f t="shared" si="1"/>
        <v>-</v>
      </c>
      <c r="D142" s="50" t="str">
        <f t="shared" si="2"/>
        <v>-</v>
      </c>
      <c r="E142" s="50" t="str">
        <f t="shared" si="3"/>
        <v>-</v>
      </c>
      <c r="F142" s="50" t="str">
        <f t="shared" si="4"/>
        <v>-</v>
      </c>
      <c r="G142" s="50" t="str">
        <f t="shared" si="5"/>
        <v>-</v>
      </c>
      <c r="H142" s="50" t="str">
        <f t="shared" si="6"/>
        <v>-</v>
      </c>
      <c r="I142" s="10"/>
      <c r="J142" s="10"/>
      <c r="K142" s="10"/>
      <c r="L142" s="10"/>
      <c r="M142" s="10"/>
    </row>
    <row r="143" spans="1:13" ht="14.25" customHeight="1" x14ac:dyDescent="0.45">
      <c r="A143" s="1"/>
      <c r="B143" s="49" t="e">
        <f t="shared" si="0"/>
        <v>#N/A</v>
      </c>
      <c r="C143" s="50" t="str">
        <f t="shared" si="1"/>
        <v>-</v>
      </c>
      <c r="D143" s="50" t="str">
        <f t="shared" si="2"/>
        <v>-</v>
      </c>
      <c r="E143" s="50" t="str">
        <f t="shared" si="3"/>
        <v>-</v>
      </c>
      <c r="F143" s="50" t="str">
        <f t="shared" si="4"/>
        <v>-</v>
      </c>
      <c r="G143" s="50" t="str">
        <f t="shared" si="5"/>
        <v>-</v>
      </c>
      <c r="H143" s="50" t="str">
        <f t="shared" si="6"/>
        <v>-</v>
      </c>
      <c r="I143" s="10"/>
      <c r="J143" s="10"/>
      <c r="K143" s="10"/>
      <c r="L143" s="10"/>
      <c r="M143" s="10"/>
    </row>
    <row r="144" spans="1:13" ht="14.25" customHeight="1" x14ac:dyDescent="0.45">
      <c r="A144" s="1"/>
      <c r="B144" s="49" t="e">
        <f t="shared" si="0"/>
        <v>#N/A</v>
      </c>
      <c r="C144" s="50" t="str">
        <f t="shared" si="1"/>
        <v>-</v>
      </c>
      <c r="D144" s="50" t="str">
        <f t="shared" si="2"/>
        <v>-</v>
      </c>
      <c r="E144" s="50" t="str">
        <f t="shared" si="3"/>
        <v>-</v>
      </c>
      <c r="F144" s="50" t="str">
        <f t="shared" si="4"/>
        <v>-</v>
      </c>
      <c r="G144" s="50" t="str">
        <f t="shared" si="5"/>
        <v>-</v>
      </c>
      <c r="H144" s="50" t="str">
        <f t="shared" si="6"/>
        <v>-</v>
      </c>
      <c r="I144" s="10"/>
      <c r="J144" s="10"/>
      <c r="K144" s="10"/>
      <c r="L144" s="10"/>
      <c r="M144" s="10"/>
    </row>
    <row r="145" spans="1:13" ht="14.25" customHeight="1" x14ac:dyDescent="0.45">
      <c r="A145" s="1"/>
      <c r="B145" s="49" t="e">
        <f t="shared" si="0"/>
        <v>#N/A</v>
      </c>
      <c r="C145" s="50" t="str">
        <f t="shared" si="1"/>
        <v>-</v>
      </c>
      <c r="D145" s="50" t="str">
        <f t="shared" si="2"/>
        <v>-</v>
      </c>
      <c r="E145" s="50" t="str">
        <f t="shared" si="3"/>
        <v>-</v>
      </c>
      <c r="F145" s="50" t="str">
        <f t="shared" si="4"/>
        <v>-</v>
      </c>
      <c r="G145" s="50" t="str">
        <f t="shared" si="5"/>
        <v>-</v>
      </c>
      <c r="H145" s="50" t="str">
        <f t="shared" si="6"/>
        <v>-</v>
      </c>
      <c r="I145" s="10"/>
      <c r="J145" s="10"/>
      <c r="K145" s="10"/>
      <c r="L145" s="10"/>
      <c r="M145" s="10"/>
    </row>
    <row r="146" spans="1:13" ht="14.25" customHeight="1" x14ac:dyDescent="0.45">
      <c r="A146" s="1"/>
      <c r="B146" s="49" t="e">
        <f t="shared" si="0"/>
        <v>#N/A</v>
      </c>
      <c r="C146" s="50" t="str">
        <f t="shared" si="1"/>
        <v>-</v>
      </c>
      <c r="D146" s="50" t="str">
        <f t="shared" si="2"/>
        <v>-</v>
      </c>
      <c r="E146" s="50" t="str">
        <f t="shared" si="3"/>
        <v>-</v>
      </c>
      <c r="F146" s="50" t="str">
        <f t="shared" si="4"/>
        <v>-</v>
      </c>
      <c r="G146" s="50" t="str">
        <f t="shared" si="5"/>
        <v>-</v>
      </c>
      <c r="H146" s="50" t="str">
        <f t="shared" si="6"/>
        <v>-</v>
      </c>
      <c r="I146" s="10"/>
      <c r="J146" s="10"/>
      <c r="K146" s="10"/>
      <c r="L146" s="10"/>
      <c r="M146" s="10"/>
    </row>
    <row r="147" spans="1:13" ht="14.25" customHeight="1" x14ac:dyDescent="0.45">
      <c r="A147" s="1"/>
      <c r="B147" s="49" t="e">
        <f t="shared" si="0"/>
        <v>#N/A</v>
      </c>
      <c r="C147" s="50" t="str">
        <f t="shared" si="1"/>
        <v>-</v>
      </c>
      <c r="D147" s="50" t="str">
        <f t="shared" si="2"/>
        <v>-</v>
      </c>
      <c r="E147" s="50" t="str">
        <f t="shared" si="3"/>
        <v>-</v>
      </c>
      <c r="F147" s="50" t="str">
        <f t="shared" si="4"/>
        <v>-</v>
      </c>
      <c r="G147" s="50" t="str">
        <f t="shared" si="5"/>
        <v>-</v>
      </c>
      <c r="H147" s="50" t="str">
        <f t="shared" si="6"/>
        <v>-</v>
      </c>
      <c r="I147" s="10"/>
      <c r="J147" s="10"/>
      <c r="K147" s="10"/>
      <c r="L147" s="10"/>
      <c r="M147" s="10"/>
    </row>
    <row r="148" spans="1:13" ht="14.25" customHeight="1" x14ac:dyDescent="0.45">
      <c r="A148" s="1"/>
      <c r="B148" s="49" t="e">
        <f t="shared" si="0"/>
        <v>#N/A</v>
      </c>
      <c r="C148" s="50" t="str">
        <f t="shared" si="1"/>
        <v>-</v>
      </c>
      <c r="D148" s="50" t="str">
        <f t="shared" si="2"/>
        <v>-</v>
      </c>
      <c r="E148" s="50" t="str">
        <f t="shared" si="3"/>
        <v>-</v>
      </c>
      <c r="F148" s="50" t="str">
        <f t="shared" si="4"/>
        <v>-</v>
      </c>
      <c r="G148" s="50" t="str">
        <f t="shared" si="5"/>
        <v>-</v>
      </c>
      <c r="H148" s="50" t="str">
        <f t="shared" si="6"/>
        <v>-</v>
      </c>
      <c r="I148" s="10"/>
      <c r="J148" s="10"/>
      <c r="K148" s="10"/>
      <c r="L148" s="10"/>
      <c r="M148" s="10"/>
    </row>
    <row r="149" spans="1:13" ht="14.25" customHeight="1" x14ac:dyDescent="0.45">
      <c r="A149" s="1"/>
      <c r="B149" s="49" t="e">
        <f t="shared" si="0"/>
        <v>#N/A</v>
      </c>
      <c r="C149" s="50" t="str">
        <f t="shared" si="1"/>
        <v>-</v>
      </c>
      <c r="D149" s="50" t="str">
        <f t="shared" si="2"/>
        <v>-</v>
      </c>
      <c r="E149" s="50" t="str">
        <f t="shared" si="3"/>
        <v>-</v>
      </c>
      <c r="F149" s="50" t="str">
        <f t="shared" si="4"/>
        <v>-</v>
      </c>
      <c r="G149" s="50" t="str">
        <f t="shared" si="5"/>
        <v>-</v>
      </c>
      <c r="H149" s="50" t="str">
        <f t="shared" si="6"/>
        <v>-</v>
      </c>
      <c r="I149" s="10"/>
      <c r="J149" s="10"/>
      <c r="K149" s="10"/>
      <c r="L149" s="10"/>
      <c r="M149" s="10"/>
    </row>
    <row r="150" spans="1:13" ht="14.25" customHeight="1" x14ac:dyDescent="0.45">
      <c r="A150" s="1"/>
      <c r="B150" s="49" t="e">
        <f t="shared" si="0"/>
        <v>#N/A</v>
      </c>
      <c r="C150" s="50" t="str">
        <f t="shared" si="1"/>
        <v>-</v>
      </c>
      <c r="D150" s="50" t="str">
        <f t="shared" si="2"/>
        <v>-</v>
      </c>
      <c r="E150" s="50" t="str">
        <f t="shared" si="3"/>
        <v>-</v>
      </c>
      <c r="F150" s="50" t="str">
        <f t="shared" si="4"/>
        <v>-</v>
      </c>
      <c r="G150" s="50" t="str">
        <f t="shared" si="5"/>
        <v>-</v>
      </c>
      <c r="H150" s="50" t="str">
        <f t="shared" si="6"/>
        <v>-</v>
      </c>
      <c r="I150" s="10"/>
      <c r="J150" s="10"/>
      <c r="K150" s="10"/>
      <c r="L150" s="10"/>
      <c r="M150" s="10"/>
    </row>
    <row r="151" spans="1:13" ht="14.25" customHeight="1" x14ac:dyDescent="0.45">
      <c r="A151" s="1"/>
      <c r="B151" s="49" t="e">
        <f t="shared" si="0"/>
        <v>#N/A</v>
      </c>
      <c r="C151" s="50" t="str">
        <f t="shared" si="1"/>
        <v>-</v>
      </c>
      <c r="D151" s="50" t="str">
        <f t="shared" si="2"/>
        <v>-</v>
      </c>
      <c r="E151" s="50" t="str">
        <f t="shared" si="3"/>
        <v>-</v>
      </c>
      <c r="F151" s="50" t="str">
        <f t="shared" si="4"/>
        <v>-</v>
      </c>
      <c r="G151" s="50" t="str">
        <f t="shared" si="5"/>
        <v>-</v>
      </c>
      <c r="H151" s="50" t="str">
        <f t="shared" si="6"/>
        <v>-</v>
      </c>
      <c r="I151" s="10"/>
      <c r="J151" s="10"/>
      <c r="K151" s="10"/>
      <c r="L151" s="10"/>
      <c r="M151" s="10"/>
    </row>
    <row r="152" spans="1:13" ht="14.25" customHeight="1" x14ac:dyDescent="0.45">
      <c r="A152" s="1"/>
      <c r="B152" s="49" t="e">
        <f t="shared" si="0"/>
        <v>#N/A</v>
      </c>
      <c r="C152" s="50" t="str">
        <f t="shared" si="1"/>
        <v>-</v>
      </c>
      <c r="D152" s="50" t="str">
        <f t="shared" si="2"/>
        <v>-</v>
      </c>
      <c r="E152" s="50" t="str">
        <f t="shared" si="3"/>
        <v>-</v>
      </c>
      <c r="F152" s="50" t="str">
        <f t="shared" si="4"/>
        <v>-</v>
      </c>
      <c r="G152" s="50" t="str">
        <f t="shared" si="5"/>
        <v>-</v>
      </c>
      <c r="H152" s="50" t="str">
        <f t="shared" si="6"/>
        <v>-</v>
      </c>
      <c r="I152" s="10"/>
      <c r="J152" s="10"/>
      <c r="K152" s="10"/>
      <c r="L152" s="10"/>
      <c r="M152" s="10"/>
    </row>
    <row r="153" spans="1:13" ht="14.25" customHeight="1" x14ac:dyDescent="0.45">
      <c r="A153" s="1"/>
      <c r="B153" s="49" t="e">
        <f t="shared" si="0"/>
        <v>#N/A</v>
      </c>
      <c r="C153" s="50" t="str">
        <f t="shared" si="1"/>
        <v>-</v>
      </c>
      <c r="D153" s="50" t="str">
        <f t="shared" si="2"/>
        <v>-</v>
      </c>
      <c r="E153" s="50" t="str">
        <f t="shared" si="3"/>
        <v>-</v>
      </c>
      <c r="F153" s="50" t="str">
        <f t="shared" si="4"/>
        <v>-</v>
      </c>
      <c r="G153" s="50" t="str">
        <f t="shared" si="5"/>
        <v>-</v>
      </c>
      <c r="H153" s="50" t="str">
        <f t="shared" si="6"/>
        <v>-</v>
      </c>
      <c r="I153" s="10"/>
      <c r="J153" s="10"/>
      <c r="K153" s="10"/>
      <c r="L153" s="10"/>
      <c r="M153" s="10"/>
    </row>
    <row r="154" spans="1:13" ht="14.25" customHeight="1" x14ac:dyDescent="0.45">
      <c r="A154" s="1"/>
      <c r="B154" s="49" t="e">
        <f t="shared" si="0"/>
        <v>#N/A</v>
      </c>
      <c r="C154" s="50" t="str">
        <f t="shared" si="1"/>
        <v>-</v>
      </c>
      <c r="D154" s="50" t="str">
        <f t="shared" si="2"/>
        <v>-</v>
      </c>
      <c r="E154" s="50" t="str">
        <f t="shared" si="3"/>
        <v>-</v>
      </c>
      <c r="F154" s="50" t="str">
        <f t="shared" si="4"/>
        <v>-</v>
      </c>
      <c r="G154" s="50" t="str">
        <f t="shared" si="5"/>
        <v>-</v>
      </c>
      <c r="H154" s="50" t="str">
        <f t="shared" si="6"/>
        <v>-</v>
      </c>
      <c r="I154" s="10"/>
      <c r="J154" s="10"/>
      <c r="K154" s="10"/>
      <c r="L154" s="10"/>
      <c r="M154" s="10"/>
    </row>
    <row r="155" spans="1:13" ht="14.25" customHeight="1" x14ac:dyDescent="0.45">
      <c r="A155" s="1"/>
      <c r="B155" s="49" t="e">
        <f t="shared" si="0"/>
        <v>#N/A</v>
      </c>
      <c r="C155" s="50" t="str">
        <f t="shared" si="1"/>
        <v>-</v>
      </c>
      <c r="D155" s="50" t="str">
        <f t="shared" si="2"/>
        <v>-</v>
      </c>
      <c r="E155" s="50" t="str">
        <f t="shared" si="3"/>
        <v>-</v>
      </c>
      <c r="F155" s="50" t="str">
        <f t="shared" si="4"/>
        <v>-</v>
      </c>
      <c r="G155" s="50" t="str">
        <f t="shared" si="5"/>
        <v>-</v>
      </c>
      <c r="H155" s="50" t="str">
        <f t="shared" si="6"/>
        <v>-</v>
      </c>
      <c r="I155" s="10"/>
      <c r="J155" s="10"/>
      <c r="K155" s="10"/>
      <c r="L155" s="10"/>
      <c r="M155" s="10"/>
    </row>
    <row r="156" spans="1:13" ht="14.25" customHeight="1" x14ac:dyDescent="0.45">
      <c r="A156" s="1"/>
      <c r="B156" s="49" t="e">
        <f t="shared" si="0"/>
        <v>#N/A</v>
      </c>
      <c r="C156" s="50" t="str">
        <f t="shared" si="1"/>
        <v>-</v>
      </c>
      <c r="D156" s="50" t="str">
        <f t="shared" si="2"/>
        <v>-</v>
      </c>
      <c r="E156" s="50" t="str">
        <f t="shared" si="3"/>
        <v>-</v>
      </c>
      <c r="F156" s="50" t="str">
        <f t="shared" si="4"/>
        <v>-</v>
      </c>
      <c r="G156" s="50" t="str">
        <f t="shared" si="5"/>
        <v>-</v>
      </c>
      <c r="H156" s="50" t="str">
        <f t="shared" si="6"/>
        <v>-</v>
      </c>
      <c r="I156" s="10"/>
      <c r="J156" s="10"/>
      <c r="K156" s="10"/>
      <c r="L156" s="10"/>
      <c r="M156" s="10"/>
    </row>
    <row r="157" spans="1:13" ht="14.25" customHeight="1" x14ac:dyDescent="0.45">
      <c r="A157" s="1"/>
      <c r="B157" s="49" t="e">
        <f t="shared" si="0"/>
        <v>#N/A</v>
      </c>
      <c r="C157" s="50" t="str">
        <f t="shared" si="1"/>
        <v>-</v>
      </c>
      <c r="D157" s="50" t="str">
        <f t="shared" si="2"/>
        <v>-</v>
      </c>
      <c r="E157" s="50" t="str">
        <f t="shared" si="3"/>
        <v>-</v>
      </c>
      <c r="F157" s="50" t="str">
        <f t="shared" si="4"/>
        <v>-</v>
      </c>
      <c r="G157" s="50" t="str">
        <f t="shared" si="5"/>
        <v>-</v>
      </c>
      <c r="H157" s="50" t="str">
        <f t="shared" si="6"/>
        <v>-</v>
      </c>
      <c r="I157" s="10"/>
      <c r="J157" s="10"/>
      <c r="K157" s="10"/>
      <c r="L157" s="10"/>
      <c r="M157" s="10"/>
    </row>
    <row r="158" spans="1:13" ht="14.25" customHeight="1" x14ac:dyDescent="0.45">
      <c r="A158" s="1"/>
      <c r="B158" s="49" t="e">
        <f t="shared" si="0"/>
        <v>#N/A</v>
      </c>
      <c r="C158" s="50" t="str">
        <f t="shared" si="1"/>
        <v>-</v>
      </c>
      <c r="D158" s="50" t="str">
        <f t="shared" si="2"/>
        <v>-</v>
      </c>
      <c r="E158" s="50" t="str">
        <f t="shared" si="3"/>
        <v>-</v>
      </c>
      <c r="F158" s="50" t="str">
        <f t="shared" si="4"/>
        <v>-</v>
      </c>
      <c r="G158" s="50" t="str">
        <f t="shared" si="5"/>
        <v>-</v>
      </c>
      <c r="H158" s="50" t="str">
        <f t="shared" si="6"/>
        <v>-</v>
      </c>
      <c r="I158" s="10"/>
      <c r="J158" s="10"/>
      <c r="K158" s="10"/>
      <c r="L158" s="10"/>
      <c r="M158" s="10"/>
    </row>
    <row r="159" spans="1:13" ht="14.25" customHeight="1" x14ac:dyDescent="0.45">
      <c r="A159" s="1"/>
      <c r="B159" s="49" t="e">
        <f t="shared" si="0"/>
        <v>#N/A</v>
      </c>
      <c r="C159" s="50" t="str">
        <f t="shared" si="1"/>
        <v>-</v>
      </c>
      <c r="D159" s="50" t="str">
        <f t="shared" si="2"/>
        <v>-</v>
      </c>
      <c r="E159" s="50" t="str">
        <f t="shared" si="3"/>
        <v>-</v>
      </c>
      <c r="F159" s="50" t="str">
        <f t="shared" si="4"/>
        <v>-</v>
      </c>
      <c r="G159" s="50" t="str">
        <f t="shared" si="5"/>
        <v>-</v>
      </c>
      <c r="H159" s="50" t="str">
        <f t="shared" si="6"/>
        <v>-</v>
      </c>
      <c r="I159" s="10"/>
      <c r="J159" s="10"/>
      <c r="K159" s="10"/>
      <c r="L159" s="10"/>
      <c r="M159" s="10"/>
    </row>
    <row r="160" spans="1:13" ht="14.25" customHeight="1" x14ac:dyDescent="0.45">
      <c r="A160" s="1"/>
      <c r="B160" s="49" t="e">
        <f t="shared" si="0"/>
        <v>#N/A</v>
      </c>
      <c r="C160" s="50" t="str">
        <f t="shared" si="1"/>
        <v>-</v>
      </c>
      <c r="D160" s="50" t="str">
        <f t="shared" si="2"/>
        <v>-</v>
      </c>
      <c r="E160" s="50" t="str">
        <f t="shared" si="3"/>
        <v>-</v>
      </c>
      <c r="F160" s="50" t="str">
        <f t="shared" si="4"/>
        <v>-</v>
      </c>
      <c r="G160" s="50" t="str">
        <f t="shared" si="5"/>
        <v>-</v>
      </c>
      <c r="H160" s="50" t="str">
        <f t="shared" si="6"/>
        <v>-</v>
      </c>
      <c r="I160" s="10"/>
      <c r="J160" s="10"/>
      <c r="K160" s="10"/>
      <c r="L160" s="10"/>
      <c r="M160" s="10"/>
    </row>
    <row r="161" spans="1:13" ht="14.25" customHeight="1" x14ac:dyDescent="0.45">
      <c r="A161" s="1"/>
      <c r="B161" s="49" t="e">
        <f t="shared" si="0"/>
        <v>#N/A</v>
      </c>
      <c r="C161" s="50" t="str">
        <f t="shared" si="1"/>
        <v>-</v>
      </c>
      <c r="D161" s="50" t="str">
        <f t="shared" si="2"/>
        <v>-</v>
      </c>
      <c r="E161" s="50" t="str">
        <f t="shared" si="3"/>
        <v>-</v>
      </c>
      <c r="F161" s="50" t="str">
        <f t="shared" si="4"/>
        <v>-</v>
      </c>
      <c r="G161" s="50" t="str">
        <f t="shared" si="5"/>
        <v>-</v>
      </c>
      <c r="H161" s="50" t="str">
        <f t="shared" si="6"/>
        <v>-</v>
      </c>
      <c r="I161" s="10"/>
      <c r="J161" s="10"/>
      <c r="K161" s="10"/>
      <c r="L161" s="10"/>
      <c r="M161" s="10"/>
    </row>
    <row r="162" spans="1:13" ht="14.25" customHeight="1" x14ac:dyDescent="0.45">
      <c r="A162" s="1"/>
      <c r="B162" s="49" t="e">
        <f t="shared" si="0"/>
        <v>#N/A</v>
      </c>
      <c r="C162" s="50" t="str">
        <f t="shared" si="1"/>
        <v>-</v>
      </c>
      <c r="D162" s="50" t="str">
        <f t="shared" si="2"/>
        <v>-</v>
      </c>
      <c r="E162" s="50" t="str">
        <f t="shared" si="3"/>
        <v>-</v>
      </c>
      <c r="F162" s="50" t="str">
        <f t="shared" si="4"/>
        <v>-</v>
      </c>
      <c r="G162" s="50" t="str">
        <f t="shared" si="5"/>
        <v>-</v>
      </c>
      <c r="H162" s="50" t="str">
        <f t="shared" si="6"/>
        <v>-</v>
      </c>
      <c r="I162" s="10"/>
      <c r="J162" s="10"/>
      <c r="K162" s="10"/>
      <c r="L162" s="10"/>
      <c r="M162" s="10"/>
    </row>
    <row r="163" spans="1:13" ht="14.25" customHeight="1" x14ac:dyDescent="0.45">
      <c r="A163" s="1"/>
      <c r="B163" s="49" t="e">
        <f t="shared" si="0"/>
        <v>#N/A</v>
      </c>
      <c r="C163" s="50" t="str">
        <f t="shared" si="1"/>
        <v>-</v>
      </c>
      <c r="D163" s="50" t="str">
        <f t="shared" si="2"/>
        <v>-</v>
      </c>
      <c r="E163" s="50" t="str">
        <f t="shared" si="3"/>
        <v>-</v>
      </c>
      <c r="F163" s="50" t="str">
        <f t="shared" si="4"/>
        <v>-</v>
      </c>
      <c r="G163" s="50" t="str">
        <f t="shared" si="5"/>
        <v>-</v>
      </c>
      <c r="H163" s="50" t="str">
        <f t="shared" si="6"/>
        <v>-</v>
      </c>
      <c r="I163" s="10"/>
      <c r="J163" s="10"/>
      <c r="K163" s="10"/>
      <c r="L163" s="10"/>
      <c r="M163" s="10"/>
    </row>
    <row r="164" spans="1:13" ht="14.25" customHeight="1" x14ac:dyDescent="0.45">
      <c r="A164" s="1"/>
      <c r="B164" s="49" t="e">
        <f t="shared" si="0"/>
        <v>#N/A</v>
      </c>
      <c r="C164" s="50" t="str">
        <f t="shared" si="1"/>
        <v>-</v>
      </c>
      <c r="D164" s="50" t="str">
        <f t="shared" si="2"/>
        <v>-</v>
      </c>
      <c r="E164" s="50" t="str">
        <f t="shared" si="3"/>
        <v>-</v>
      </c>
      <c r="F164" s="50" t="str">
        <f t="shared" si="4"/>
        <v>-</v>
      </c>
      <c r="G164" s="50" t="str">
        <f t="shared" si="5"/>
        <v>-</v>
      </c>
      <c r="H164" s="50" t="str">
        <f t="shared" si="6"/>
        <v>-</v>
      </c>
      <c r="I164" s="10"/>
      <c r="J164" s="10"/>
      <c r="K164" s="10"/>
      <c r="L164" s="10"/>
      <c r="M164" s="10"/>
    </row>
    <row r="165" spans="1:13" ht="14.25" customHeight="1" x14ac:dyDescent="0.45">
      <c r="A165" s="1"/>
      <c r="B165" s="49" t="e">
        <f t="shared" si="0"/>
        <v>#N/A</v>
      </c>
      <c r="C165" s="50" t="str">
        <f t="shared" si="1"/>
        <v>-</v>
      </c>
      <c r="D165" s="50" t="str">
        <f t="shared" si="2"/>
        <v>-</v>
      </c>
      <c r="E165" s="50" t="str">
        <f t="shared" si="3"/>
        <v>-</v>
      </c>
      <c r="F165" s="50" t="str">
        <f t="shared" si="4"/>
        <v>-</v>
      </c>
      <c r="G165" s="50" t="str">
        <f t="shared" si="5"/>
        <v>-</v>
      </c>
      <c r="H165" s="50" t="str">
        <f t="shared" si="6"/>
        <v>-</v>
      </c>
      <c r="I165" s="10"/>
      <c r="J165" s="10"/>
      <c r="K165" s="10"/>
      <c r="L165" s="10"/>
      <c r="M165" s="10"/>
    </row>
    <row r="166" spans="1:13" ht="14.25" customHeight="1" x14ac:dyDescent="0.45">
      <c r="A166" s="1"/>
      <c r="B166" s="49" t="e">
        <f t="shared" si="0"/>
        <v>#N/A</v>
      </c>
      <c r="C166" s="50" t="str">
        <f t="shared" si="1"/>
        <v>-</v>
      </c>
      <c r="D166" s="50" t="str">
        <f t="shared" si="2"/>
        <v>-</v>
      </c>
      <c r="E166" s="50" t="str">
        <f t="shared" si="3"/>
        <v>-</v>
      </c>
      <c r="F166" s="50" t="str">
        <f t="shared" si="4"/>
        <v>-</v>
      </c>
      <c r="G166" s="50" t="str">
        <f t="shared" si="5"/>
        <v>-</v>
      </c>
      <c r="H166" s="50" t="str">
        <f t="shared" si="6"/>
        <v>-</v>
      </c>
      <c r="I166" s="10"/>
      <c r="J166" s="10"/>
      <c r="K166" s="10"/>
      <c r="L166" s="10"/>
      <c r="M166" s="10"/>
    </row>
    <row r="167" spans="1:13" ht="14.25" customHeight="1" x14ac:dyDescent="0.45">
      <c r="A167" s="1"/>
      <c r="B167" s="49" t="e">
        <f t="shared" si="0"/>
        <v>#N/A</v>
      </c>
      <c r="C167" s="50" t="str">
        <f t="shared" si="1"/>
        <v>-</v>
      </c>
      <c r="D167" s="50" t="str">
        <f t="shared" si="2"/>
        <v>-</v>
      </c>
      <c r="E167" s="50" t="str">
        <f t="shared" si="3"/>
        <v>-</v>
      </c>
      <c r="F167" s="50" t="str">
        <f t="shared" si="4"/>
        <v>-</v>
      </c>
      <c r="G167" s="50" t="str">
        <f t="shared" si="5"/>
        <v>-</v>
      </c>
      <c r="H167" s="50" t="str">
        <f t="shared" si="6"/>
        <v>-</v>
      </c>
      <c r="I167" s="10"/>
      <c r="J167" s="10"/>
      <c r="K167" s="10"/>
      <c r="L167" s="10"/>
      <c r="M167" s="10"/>
    </row>
    <row r="168" spans="1:13" ht="14.25" customHeight="1" x14ac:dyDescent="0.45">
      <c r="A168" s="1"/>
      <c r="B168" s="49" t="e">
        <f t="shared" si="0"/>
        <v>#N/A</v>
      </c>
      <c r="C168" s="50" t="str">
        <f t="shared" si="1"/>
        <v>-</v>
      </c>
      <c r="D168" s="50" t="str">
        <f t="shared" si="2"/>
        <v>-</v>
      </c>
      <c r="E168" s="50" t="str">
        <f t="shared" si="3"/>
        <v>-</v>
      </c>
      <c r="F168" s="50" t="str">
        <f t="shared" si="4"/>
        <v>-</v>
      </c>
      <c r="G168" s="50" t="str">
        <f t="shared" si="5"/>
        <v>-</v>
      </c>
      <c r="H168" s="50" t="str">
        <f t="shared" si="6"/>
        <v>-</v>
      </c>
      <c r="I168" s="10"/>
      <c r="J168" s="10"/>
      <c r="K168" s="10"/>
      <c r="L168" s="10"/>
      <c r="M168" s="10"/>
    </row>
    <row r="169" spans="1:13" ht="14.25" customHeight="1" x14ac:dyDescent="0.45">
      <c r="A169" s="1"/>
      <c r="B169" s="49" t="e">
        <f t="shared" si="0"/>
        <v>#N/A</v>
      </c>
      <c r="C169" s="50" t="str">
        <f t="shared" si="1"/>
        <v>-</v>
      </c>
      <c r="D169" s="50" t="str">
        <f t="shared" si="2"/>
        <v>-</v>
      </c>
      <c r="E169" s="50" t="str">
        <f t="shared" si="3"/>
        <v>-</v>
      </c>
      <c r="F169" s="50" t="str">
        <f t="shared" si="4"/>
        <v>-</v>
      </c>
      <c r="G169" s="50" t="str">
        <f t="shared" si="5"/>
        <v>-</v>
      </c>
      <c r="H169" s="50" t="str">
        <f t="shared" si="6"/>
        <v>-</v>
      </c>
      <c r="I169" s="10"/>
      <c r="J169" s="10"/>
      <c r="K169" s="10"/>
      <c r="L169" s="10"/>
      <c r="M169" s="10"/>
    </row>
    <row r="170" spans="1:13" ht="14.25" customHeight="1" x14ac:dyDescent="0.45">
      <c r="A170" s="1"/>
      <c r="B170" s="49" t="e">
        <f t="shared" si="0"/>
        <v>#N/A</v>
      </c>
      <c r="C170" s="50" t="str">
        <f t="shared" si="1"/>
        <v>-</v>
      </c>
      <c r="D170" s="50" t="str">
        <f t="shared" si="2"/>
        <v>-</v>
      </c>
      <c r="E170" s="50" t="str">
        <f t="shared" si="3"/>
        <v>-</v>
      </c>
      <c r="F170" s="50" t="str">
        <f t="shared" si="4"/>
        <v>-</v>
      </c>
      <c r="G170" s="50" t="str">
        <f t="shared" si="5"/>
        <v>-</v>
      </c>
      <c r="H170" s="50" t="str">
        <f t="shared" si="6"/>
        <v>-</v>
      </c>
      <c r="I170" s="10"/>
      <c r="J170" s="10"/>
      <c r="K170" s="10"/>
      <c r="L170" s="10"/>
      <c r="M170" s="10"/>
    </row>
    <row r="171" spans="1:13" ht="14.25" customHeight="1" x14ac:dyDescent="0.45">
      <c r="A171" s="1"/>
      <c r="B171" s="49" t="e">
        <f t="shared" si="0"/>
        <v>#N/A</v>
      </c>
      <c r="C171" s="50" t="str">
        <f t="shared" si="1"/>
        <v>-</v>
      </c>
      <c r="D171" s="50" t="str">
        <f t="shared" si="2"/>
        <v>-</v>
      </c>
      <c r="E171" s="50" t="str">
        <f t="shared" si="3"/>
        <v>-</v>
      </c>
      <c r="F171" s="50" t="str">
        <f t="shared" si="4"/>
        <v>-</v>
      </c>
      <c r="G171" s="50" t="str">
        <f t="shared" si="5"/>
        <v>-</v>
      </c>
      <c r="H171" s="50" t="str">
        <f t="shared" si="6"/>
        <v>-</v>
      </c>
      <c r="I171" s="10"/>
      <c r="J171" s="10"/>
      <c r="K171" s="10"/>
      <c r="L171" s="10"/>
      <c r="M171" s="10"/>
    </row>
    <row r="172" spans="1:13" ht="14.25" customHeight="1" x14ac:dyDescent="0.45">
      <c r="A172" s="1"/>
      <c r="B172" s="49" t="e">
        <f t="shared" si="0"/>
        <v>#N/A</v>
      </c>
      <c r="C172" s="50" t="str">
        <f t="shared" si="1"/>
        <v>-</v>
      </c>
      <c r="D172" s="50" t="str">
        <f t="shared" si="2"/>
        <v>-</v>
      </c>
      <c r="E172" s="50" t="str">
        <f t="shared" si="3"/>
        <v>-</v>
      </c>
      <c r="F172" s="50" t="str">
        <f t="shared" si="4"/>
        <v>-</v>
      </c>
      <c r="G172" s="50" t="str">
        <f t="shared" si="5"/>
        <v>-</v>
      </c>
      <c r="H172" s="50" t="str">
        <f t="shared" si="6"/>
        <v>-</v>
      </c>
      <c r="I172" s="10"/>
      <c r="J172" s="10"/>
      <c r="K172" s="10"/>
      <c r="L172" s="10"/>
      <c r="M172" s="10"/>
    </row>
    <row r="173" spans="1:13" ht="14.25" customHeight="1" x14ac:dyDescent="0.45">
      <c r="A173" s="1"/>
      <c r="B173" s="49" t="e">
        <f t="shared" si="0"/>
        <v>#N/A</v>
      </c>
      <c r="C173" s="50" t="str">
        <f t="shared" si="1"/>
        <v>-</v>
      </c>
      <c r="D173" s="50" t="str">
        <f t="shared" si="2"/>
        <v>-</v>
      </c>
      <c r="E173" s="50" t="str">
        <f t="shared" si="3"/>
        <v>-</v>
      </c>
      <c r="F173" s="50" t="str">
        <f t="shared" si="4"/>
        <v>-</v>
      </c>
      <c r="G173" s="50" t="str">
        <f t="shared" si="5"/>
        <v>-</v>
      </c>
      <c r="H173" s="50" t="str">
        <f t="shared" si="6"/>
        <v>-</v>
      </c>
      <c r="I173" s="10"/>
      <c r="J173" s="10"/>
      <c r="K173" s="10"/>
      <c r="L173" s="10"/>
      <c r="M173" s="10"/>
    </row>
    <row r="174" spans="1:13" ht="14.25" customHeight="1" x14ac:dyDescent="0.45">
      <c r="A174" s="1"/>
      <c r="B174" s="49" t="e">
        <f t="shared" si="0"/>
        <v>#N/A</v>
      </c>
      <c r="C174" s="50" t="str">
        <f t="shared" si="1"/>
        <v>-</v>
      </c>
      <c r="D174" s="50" t="str">
        <f t="shared" si="2"/>
        <v>-</v>
      </c>
      <c r="E174" s="50" t="str">
        <f t="shared" si="3"/>
        <v>-</v>
      </c>
      <c r="F174" s="50" t="str">
        <f t="shared" si="4"/>
        <v>-</v>
      </c>
      <c r="G174" s="50" t="str">
        <f t="shared" si="5"/>
        <v>-</v>
      </c>
      <c r="H174" s="50" t="str">
        <f t="shared" si="6"/>
        <v>-</v>
      </c>
      <c r="I174" s="10"/>
      <c r="J174" s="10"/>
      <c r="K174" s="10"/>
      <c r="L174" s="10"/>
      <c r="M174" s="10"/>
    </row>
    <row r="175" spans="1:13" ht="14.25" customHeight="1" x14ac:dyDescent="0.45">
      <c r="A175" s="1"/>
      <c r="B175" s="49" t="e">
        <f t="shared" si="0"/>
        <v>#N/A</v>
      </c>
      <c r="C175" s="50" t="str">
        <f t="shared" si="1"/>
        <v>-</v>
      </c>
      <c r="D175" s="50" t="str">
        <f t="shared" si="2"/>
        <v>-</v>
      </c>
      <c r="E175" s="50" t="str">
        <f t="shared" si="3"/>
        <v>-</v>
      </c>
      <c r="F175" s="50" t="str">
        <f t="shared" si="4"/>
        <v>-</v>
      </c>
      <c r="G175" s="50" t="str">
        <f t="shared" si="5"/>
        <v>-</v>
      </c>
      <c r="H175" s="50" t="str">
        <f t="shared" si="6"/>
        <v>-</v>
      </c>
      <c r="I175" s="10"/>
      <c r="J175" s="10"/>
      <c r="K175" s="10"/>
      <c r="L175" s="10"/>
      <c r="M175" s="10"/>
    </row>
    <row r="176" spans="1:13" ht="14.25" customHeight="1" x14ac:dyDescent="0.45">
      <c r="A176" s="1"/>
      <c r="B176" s="49" t="e">
        <f t="shared" si="0"/>
        <v>#N/A</v>
      </c>
      <c r="C176" s="50" t="str">
        <f t="shared" si="1"/>
        <v>-</v>
      </c>
      <c r="D176" s="50" t="str">
        <f t="shared" si="2"/>
        <v>-</v>
      </c>
      <c r="E176" s="50" t="str">
        <f t="shared" si="3"/>
        <v>-</v>
      </c>
      <c r="F176" s="50" t="str">
        <f t="shared" si="4"/>
        <v>-</v>
      </c>
      <c r="G176" s="50" t="str">
        <f t="shared" si="5"/>
        <v>-</v>
      </c>
      <c r="H176" s="50" t="str">
        <f t="shared" si="6"/>
        <v>-</v>
      </c>
      <c r="I176" s="10"/>
      <c r="J176" s="10"/>
      <c r="K176" s="10"/>
      <c r="L176" s="10"/>
      <c r="M176" s="10"/>
    </row>
    <row r="177" spans="1:13" ht="14.25" customHeight="1" x14ac:dyDescent="0.45">
      <c r="A177" s="1"/>
      <c r="B177" s="49" t="e">
        <f t="shared" si="0"/>
        <v>#N/A</v>
      </c>
      <c r="C177" s="50" t="str">
        <f t="shared" si="1"/>
        <v>-</v>
      </c>
      <c r="D177" s="50" t="str">
        <f t="shared" si="2"/>
        <v>-</v>
      </c>
      <c r="E177" s="50" t="str">
        <f t="shared" si="3"/>
        <v>-</v>
      </c>
      <c r="F177" s="50" t="str">
        <f t="shared" si="4"/>
        <v>-</v>
      </c>
      <c r="G177" s="50" t="str">
        <f t="shared" si="5"/>
        <v>-</v>
      </c>
      <c r="H177" s="50" t="str">
        <f t="shared" si="6"/>
        <v>-</v>
      </c>
      <c r="I177" s="10"/>
      <c r="J177" s="10"/>
      <c r="K177" s="10"/>
      <c r="L177" s="10"/>
      <c r="M177" s="10"/>
    </row>
    <row r="178" spans="1:13" ht="14.25" customHeight="1" x14ac:dyDescent="0.45">
      <c r="A178" s="1"/>
      <c r="B178" s="49" t="e">
        <f t="shared" si="0"/>
        <v>#N/A</v>
      </c>
      <c r="C178" s="50" t="str">
        <f t="shared" si="1"/>
        <v>-</v>
      </c>
      <c r="D178" s="50" t="str">
        <f t="shared" si="2"/>
        <v>-</v>
      </c>
      <c r="E178" s="50" t="str">
        <f t="shared" si="3"/>
        <v>-</v>
      </c>
      <c r="F178" s="50" t="str">
        <f t="shared" si="4"/>
        <v>-</v>
      </c>
      <c r="G178" s="50" t="str">
        <f t="shared" si="5"/>
        <v>-</v>
      </c>
      <c r="H178" s="50" t="str">
        <f t="shared" si="6"/>
        <v>-</v>
      </c>
      <c r="I178" s="10"/>
      <c r="J178" s="10"/>
      <c r="K178" s="10"/>
      <c r="L178" s="10"/>
      <c r="M178" s="10"/>
    </row>
    <row r="179" spans="1:13" ht="14.25" customHeight="1" x14ac:dyDescent="0.45">
      <c r="A179" s="1"/>
      <c r="B179" s="49" t="e">
        <f t="shared" si="0"/>
        <v>#N/A</v>
      </c>
      <c r="C179" s="50" t="str">
        <f t="shared" si="1"/>
        <v>-</v>
      </c>
      <c r="D179" s="50" t="str">
        <f t="shared" si="2"/>
        <v>-</v>
      </c>
      <c r="E179" s="50" t="str">
        <f t="shared" si="3"/>
        <v>-</v>
      </c>
      <c r="F179" s="50" t="str">
        <f t="shared" si="4"/>
        <v>-</v>
      </c>
      <c r="G179" s="50" t="str">
        <f t="shared" si="5"/>
        <v>-</v>
      </c>
      <c r="H179" s="50" t="str">
        <f t="shared" si="6"/>
        <v>-</v>
      </c>
      <c r="I179" s="10"/>
      <c r="J179" s="10"/>
      <c r="K179" s="10"/>
      <c r="L179" s="10"/>
      <c r="M179" s="10"/>
    </row>
    <row r="180" spans="1:13" ht="14.25" customHeight="1" x14ac:dyDescent="0.45">
      <c r="A180" s="1"/>
      <c r="B180" s="49" t="e">
        <f t="shared" si="0"/>
        <v>#N/A</v>
      </c>
      <c r="C180" s="50" t="str">
        <f t="shared" si="1"/>
        <v>-</v>
      </c>
      <c r="D180" s="50" t="str">
        <f t="shared" si="2"/>
        <v>-</v>
      </c>
      <c r="E180" s="50" t="str">
        <f t="shared" si="3"/>
        <v>-</v>
      </c>
      <c r="F180" s="50" t="str">
        <f t="shared" si="4"/>
        <v>-</v>
      </c>
      <c r="G180" s="50" t="str">
        <f t="shared" si="5"/>
        <v>-</v>
      </c>
      <c r="H180" s="50" t="str">
        <f t="shared" si="6"/>
        <v>-</v>
      </c>
      <c r="I180" s="10"/>
      <c r="J180" s="10"/>
      <c r="K180" s="10"/>
      <c r="L180" s="10"/>
      <c r="M180" s="10"/>
    </row>
    <row r="181" spans="1:13" ht="14.25" customHeight="1" x14ac:dyDescent="0.45">
      <c r="A181" s="1"/>
      <c r="B181" s="49" t="e">
        <f t="shared" si="0"/>
        <v>#N/A</v>
      </c>
      <c r="C181" s="50" t="str">
        <f t="shared" si="1"/>
        <v>-</v>
      </c>
      <c r="D181" s="50" t="str">
        <f t="shared" si="2"/>
        <v>-</v>
      </c>
      <c r="E181" s="50" t="str">
        <f t="shared" si="3"/>
        <v>-</v>
      </c>
      <c r="F181" s="50" t="str">
        <f t="shared" si="4"/>
        <v>-</v>
      </c>
      <c r="G181" s="50" t="str">
        <f t="shared" si="5"/>
        <v>-</v>
      </c>
      <c r="H181" s="50" t="str">
        <f t="shared" si="6"/>
        <v>-</v>
      </c>
      <c r="I181" s="10"/>
      <c r="J181" s="10"/>
      <c r="K181" s="10"/>
      <c r="L181" s="10"/>
      <c r="M181" s="10"/>
    </row>
    <row r="182" spans="1:13" ht="14.25" customHeight="1" x14ac:dyDescent="0.45">
      <c r="A182" s="1"/>
      <c r="B182" s="49" t="e">
        <f t="shared" si="0"/>
        <v>#N/A</v>
      </c>
      <c r="C182" s="50" t="str">
        <f t="shared" si="1"/>
        <v>-</v>
      </c>
      <c r="D182" s="50" t="str">
        <f t="shared" si="2"/>
        <v>-</v>
      </c>
      <c r="E182" s="50" t="str">
        <f t="shared" si="3"/>
        <v>-</v>
      </c>
      <c r="F182" s="50" t="str">
        <f t="shared" si="4"/>
        <v>-</v>
      </c>
      <c r="G182" s="50" t="str">
        <f t="shared" si="5"/>
        <v>-</v>
      </c>
      <c r="H182" s="50" t="str">
        <f t="shared" si="6"/>
        <v>-</v>
      </c>
      <c r="I182" s="10"/>
      <c r="J182" s="10"/>
      <c r="K182" s="10"/>
      <c r="L182" s="10"/>
      <c r="M182" s="10"/>
    </row>
    <row r="183" spans="1:13" ht="14.25" customHeight="1" x14ac:dyDescent="0.45">
      <c r="A183" s="1"/>
      <c r="B183" s="49" t="e">
        <f t="shared" si="0"/>
        <v>#N/A</v>
      </c>
      <c r="C183" s="50" t="str">
        <f t="shared" si="1"/>
        <v>-</v>
      </c>
      <c r="D183" s="50" t="str">
        <f t="shared" si="2"/>
        <v>-</v>
      </c>
      <c r="E183" s="50" t="str">
        <f t="shared" si="3"/>
        <v>-</v>
      </c>
      <c r="F183" s="50" t="str">
        <f t="shared" si="4"/>
        <v>-</v>
      </c>
      <c r="G183" s="50" t="str">
        <f t="shared" si="5"/>
        <v>-</v>
      </c>
      <c r="H183" s="50" t="str">
        <f t="shared" si="6"/>
        <v>-</v>
      </c>
      <c r="I183" s="10"/>
      <c r="J183" s="10"/>
      <c r="K183" s="10"/>
      <c r="L183" s="10"/>
      <c r="M183" s="10"/>
    </row>
    <row r="184" spans="1:13" ht="14.25" customHeight="1" x14ac:dyDescent="0.45">
      <c r="A184" s="1"/>
      <c r="B184" s="49" t="e">
        <f t="shared" si="0"/>
        <v>#N/A</v>
      </c>
      <c r="C184" s="50" t="str">
        <f t="shared" si="1"/>
        <v>-</v>
      </c>
      <c r="D184" s="50" t="str">
        <f t="shared" si="2"/>
        <v>-</v>
      </c>
      <c r="E184" s="50" t="str">
        <f t="shared" si="3"/>
        <v>-</v>
      </c>
      <c r="F184" s="50" t="str">
        <f t="shared" si="4"/>
        <v>-</v>
      </c>
      <c r="G184" s="50" t="str">
        <f t="shared" si="5"/>
        <v>-</v>
      </c>
      <c r="H184" s="50" t="str">
        <f t="shared" si="6"/>
        <v>-</v>
      </c>
      <c r="I184" s="10"/>
      <c r="J184" s="10"/>
      <c r="K184" s="10"/>
      <c r="L184" s="10"/>
      <c r="M184" s="10"/>
    </row>
    <row r="185" spans="1:13" ht="14.25" customHeight="1" x14ac:dyDescent="0.45">
      <c r="A185" s="1"/>
      <c r="B185" s="49" t="e">
        <f t="shared" si="0"/>
        <v>#N/A</v>
      </c>
      <c r="C185" s="50" t="str">
        <f t="shared" si="1"/>
        <v>-</v>
      </c>
      <c r="D185" s="50" t="str">
        <f t="shared" si="2"/>
        <v>-</v>
      </c>
      <c r="E185" s="50" t="str">
        <f t="shared" si="3"/>
        <v>-</v>
      </c>
      <c r="F185" s="50" t="str">
        <f t="shared" si="4"/>
        <v>-</v>
      </c>
      <c r="G185" s="50" t="str">
        <f t="shared" si="5"/>
        <v>-</v>
      </c>
      <c r="H185" s="50" t="str">
        <f t="shared" si="6"/>
        <v>-</v>
      </c>
      <c r="I185" s="10"/>
      <c r="J185" s="10"/>
      <c r="K185" s="10"/>
      <c r="L185" s="10"/>
      <c r="M185" s="10"/>
    </row>
    <row r="186" spans="1:13" ht="14.25" customHeight="1" x14ac:dyDescent="0.45">
      <c r="A186" s="1"/>
      <c r="B186" s="49" t="e">
        <f t="shared" si="0"/>
        <v>#N/A</v>
      </c>
      <c r="C186" s="50" t="str">
        <f t="shared" si="1"/>
        <v>-</v>
      </c>
      <c r="D186" s="50" t="str">
        <f t="shared" si="2"/>
        <v>-</v>
      </c>
      <c r="E186" s="50" t="str">
        <f t="shared" si="3"/>
        <v>-</v>
      </c>
      <c r="F186" s="50" t="str">
        <f t="shared" si="4"/>
        <v>-</v>
      </c>
      <c r="G186" s="50" t="str">
        <f t="shared" si="5"/>
        <v>-</v>
      </c>
      <c r="H186" s="50" t="str">
        <f t="shared" si="6"/>
        <v>-</v>
      </c>
      <c r="I186" s="10"/>
      <c r="J186" s="10"/>
      <c r="K186" s="10"/>
      <c r="L186" s="10"/>
      <c r="M186" s="10"/>
    </row>
    <row r="187" spans="1:13" ht="14.25" customHeight="1" x14ac:dyDescent="0.45">
      <c r="A187" s="1"/>
      <c r="B187" s="49" t="e">
        <f t="shared" si="0"/>
        <v>#N/A</v>
      </c>
      <c r="C187" s="50" t="str">
        <f t="shared" si="1"/>
        <v>-</v>
      </c>
      <c r="D187" s="50" t="str">
        <f t="shared" si="2"/>
        <v>-</v>
      </c>
      <c r="E187" s="50" t="str">
        <f t="shared" si="3"/>
        <v>-</v>
      </c>
      <c r="F187" s="50" t="str">
        <f t="shared" si="4"/>
        <v>-</v>
      </c>
      <c r="G187" s="50" t="str">
        <f t="shared" si="5"/>
        <v>-</v>
      </c>
      <c r="H187" s="50" t="str">
        <f t="shared" si="6"/>
        <v>-</v>
      </c>
      <c r="I187" s="10"/>
      <c r="J187" s="10"/>
      <c r="K187" s="10"/>
      <c r="L187" s="10"/>
      <c r="M187" s="10"/>
    </row>
    <row r="188" spans="1:13" ht="14.25" customHeight="1" x14ac:dyDescent="0.45">
      <c r="A188" s="1"/>
      <c r="B188" s="49" t="e">
        <f t="shared" si="0"/>
        <v>#N/A</v>
      </c>
      <c r="C188" s="50" t="str">
        <f t="shared" si="1"/>
        <v>-</v>
      </c>
      <c r="D188" s="50" t="str">
        <f t="shared" si="2"/>
        <v>-</v>
      </c>
      <c r="E188" s="50" t="str">
        <f t="shared" si="3"/>
        <v>-</v>
      </c>
      <c r="F188" s="50" t="str">
        <f t="shared" si="4"/>
        <v>-</v>
      </c>
      <c r="G188" s="50" t="str">
        <f t="shared" si="5"/>
        <v>-</v>
      </c>
      <c r="H188" s="50" t="str">
        <f t="shared" si="6"/>
        <v>-</v>
      </c>
      <c r="I188" s="10"/>
      <c r="J188" s="10"/>
      <c r="K188" s="10"/>
      <c r="L188" s="10"/>
      <c r="M188" s="10"/>
    </row>
    <row r="189" spans="1:13" ht="14.25" customHeight="1" x14ac:dyDescent="0.45">
      <c r="A189" s="1"/>
      <c r="B189" s="49" t="e">
        <f t="shared" si="0"/>
        <v>#N/A</v>
      </c>
      <c r="C189" s="50" t="str">
        <f t="shared" si="1"/>
        <v>-</v>
      </c>
      <c r="D189" s="50" t="str">
        <f t="shared" si="2"/>
        <v>-</v>
      </c>
      <c r="E189" s="50" t="str">
        <f t="shared" si="3"/>
        <v>-</v>
      </c>
      <c r="F189" s="50" t="str">
        <f t="shared" si="4"/>
        <v>-</v>
      </c>
      <c r="G189" s="50" t="str">
        <f t="shared" si="5"/>
        <v>-</v>
      </c>
      <c r="H189" s="50" t="str">
        <f t="shared" si="6"/>
        <v>-</v>
      </c>
      <c r="I189" s="10"/>
      <c r="J189" s="10"/>
      <c r="K189" s="10"/>
      <c r="L189" s="10"/>
      <c r="M189" s="10"/>
    </row>
    <row r="190" spans="1:13" ht="14.25" customHeight="1" x14ac:dyDescent="0.45">
      <c r="A190" s="1"/>
      <c r="B190" s="49" t="e">
        <f t="shared" si="0"/>
        <v>#N/A</v>
      </c>
      <c r="C190" s="50" t="str">
        <f t="shared" si="1"/>
        <v>-</v>
      </c>
      <c r="D190" s="50" t="str">
        <f t="shared" si="2"/>
        <v>-</v>
      </c>
      <c r="E190" s="50" t="str">
        <f t="shared" si="3"/>
        <v>-</v>
      </c>
      <c r="F190" s="50" t="str">
        <f t="shared" si="4"/>
        <v>-</v>
      </c>
      <c r="G190" s="50" t="str">
        <f t="shared" si="5"/>
        <v>-</v>
      </c>
      <c r="H190" s="50" t="str">
        <f t="shared" si="6"/>
        <v>-</v>
      </c>
      <c r="I190" s="10"/>
      <c r="J190" s="10"/>
      <c r="K190" s="10"/>
      <c r="L190" s="10"/>
      <c r="M190" s="10"/>
    </row>
    <row r="191" spans="1:13" ht="14.25" customHeight="1" x14ac:dyDescent="0.45">
      <c r="A191" s="1"/>
      <c r="B191" s="49" t="e">
        <f t="shared" si="0"/>
        <v>#N/A</v>
      </c>
      <c r="C191" s="50" t="str">
        <f t="shared" si="1"/>
        <v>-</v>
      </c>
      <c r="D191" s="50" t="str">
        <f t="shared" si="2"/>
        <v>-</v>
      </c>
      <c r="E191" s="50" t="str">
        <f t="shared" si="3"/>
        <v>-</v>
      </c>
      <c r="F191" s="50" t="str">
        <f t="shared" si="4"/>
        <v>-</v>
      </c>
      <c r="G191" s="50" t="str">
        <f t="shared" si="5"/>
        <v>-</v>
      </c>
      <c r="H191" s="50" t="str">
        <f t="shared" si="6"/>
        <v>-</v>
      </c>
      <c r="I191" s="10"/>
      <c r="J191" s="10"/>
      <c r="K191" s="10"/>
      <c r="L191" s="10"/>
      <c r="M191" s="10"/>
    </row>
    <row r="192" spans="1:13" ht="14.25" customHeight="1" x14ac:dyDescent="0.45">
      <c r="A192" s="1"/>
      <c r="B192" s="49" t="e">
        <f t="shared" si="0"/>
        <v>#N/A</v>
      </c>
      <c r="C192" s="50" t="str">
        <f t="shared" si="1"/>
        <v>-</v>
      </c>
      <c r="D192" s="50" t="str">
        <f t="shared" si="2"/>
        <v>-</v>
      </c>
      <c r="E192" s="50" t="str">
        <f t="shared" si="3"/>
        <v>-</v>
      </c>
      <c r="F192" s="50" t="str">
        <f t="shared" si="4"/>
        <v>-</v>
      </c>
      <c r="G192" s="50" t="str">
        <f t="shared" si="5"/>
        <v>-</v>
      </c>
      <c r="H192" s="50" t="str">
        <f t="shared" si="6"/>
        <v>-</v>
      </c>
      <c r="I192" s="10"/>
      <c r="J192" s="10"/>
      <c r="K192" s="10"/>
      <c r="L192" s="10"/>
      <c r="M192" s="10"/>
    </row>
    <row r="193" spans="1:13" ht="14.25" customHeight="1" x14ac:dyDescent="0.45">
      <c r="A193" s="1"/>
      <c r="B193" s="49" t="e">
        <f t="shared" si="0"/>
        <v>#N/A</v>
      </c>
      <c r="C193" s="50" t="str">
        <f t="shared" si="1"/>
        <v>-</v>
      </c>
      <c r="D193" s="50" t="str">
        <f t="shared" si="2"/>
        <v>-</v>
      </c>
      <c r="E193" s="50" t="str">
        <f t="shared" si="3"/>
        <v>-</v>
      </c>
      <c r="F193" s="50" t="str">
        <f t="shared" si="4"/>
        <v>-</v>
      </c>
      <c r="G193" s="50" t="str">
        <f t="shared" si="5"/>
        <v>-</v>
      </c>
      <c r="H193" s="50" t="str">
        <f t="shared" si="6"/>
        <v>-</v>
      </c>
      <c r="I193" s="10"/>
      <c r="J193" s="10"/>
      <c r="K193" s="10"/>
      <c r="L193" s="10"/>
      <c r="M193" s="10"/>
    </row>
    <row r="194" spans="1:13" ht="14.25" customHeight="1" x14ac:dyDescent="0.45">
      <c r="A194" s="1"/>
      <c r="B194" s="49" t="e">
        <f t="shared" si="0"/>
        <v>#N/A</v>
      </c>
      <c r="C194" s="50" t="str">
        <f t="shared" si="1"/>
        <v>-</v>
      </c>
      <c r="D194" s="50" t="str">
        <f t="shared" si="2"/>
        <v>-</v>
      </c>
      <c r="E194" s="50" t="str">
        <f t="shared" si="3"/>
        <v>-</v>
      </c>
      <c r="F194" s="50" t="str">
        <f t="shared" si="4"/>
        <v>-</v>
      </c>
      <c r="G194" s="50" t="str">
        <f t="shared" si="5"/>
        <v>-</v>
      </c>
      <c r="H194" s="50" t="str">
        <f t="shared" si="6"/>
        <v>-</v>
      </c>
      <c r="I194" s="10"/>
      <c r="J194" s="10"/>
      <c r="K194" s="10"/>
      <c r="L194" s="10"/>
      <c r="M194" s="10"/>
    </row>
    <row r="195" spans="1:13" ht="14.25" customHeight="1" x14ac:dyDescent="0.45">
      <c r="A195" s="1"/>
      <c r="B195" s="49" t="e">
        <f t="shared" si="0"/>
        <v>#N/A</v>
      </c>
      <c r="C195" s="50" t="str">
        <f t="shared" si="1"/>
        <v>-</v>
      </c>
      <c r="D195" s="50" t="str">
        <f t="shared" si="2"/>
        <v>-</v>
      </c>
      <c r="E195" s="50" t="str">
        <f t="shared" si="3"/>
        <v>-</v>
      </c>
      <c r="F195" s="50" t="str">
        <f t="shared" si="4"/>
        <v>-</v>
      </c>
      <c r="G195" s="50" t="str">
        <f t="shared" si="5"/>
        <v>-</v>
      </c>
      <c r="H195" s="50" t="str">
        <f t="shared" si="6"/>
        <v>-</v>
      </c>
      <c r="I195" s="10"/>
      <c r="J195" s="10"/>
      <c r="K195" s="10"/>
      <c r="L195" s="10"/>
      <c r="M195" s="10"/>
    </row>
    <row r="196" spans="1:13" ht="14.25" customHeight="1" x14ac:dyDescent="0.45">
      <c r="A196" s="1"/>
      <c r="B196" s="49" t="e">
        <f t="shared" si="0"/>
        <v>#N/A</v>
      </c>
      <c r="C196" s="50" t="str">
        <f t="shared" si="1"/>
        <v>-</v>
      </c>
      <c r="D196" s="50" t="str">
        <f t="shared" si="2"/>
        <v>-</v>
      </c>
      <c r="E196" s="50" t="str">
        <f t="shared" si="3"/>
        <v>-</v>
      </c>
      <c r="F196" s="50" t="str">
        <f t="shared" si="4"/>
        <v>-</v>
      </c>
      <c r="G196" s="50" t="str">
        <f t="shared" si="5"/>
        <v>-</v>
      </c>
      <c r="H196" s="50" t="str">
        <f t="shared" si="6"/>
        <v>-</v>
      </c>
      <c r="I196" s="10"/>
      <c r="J196" s="10"/>
      <c r="K196" s="10"/>
      <c r="L196" s="10"/>
      <c r="M196" s="10"/>
    </row>
    <row r="197" spans="1:13" ht="14.25" customHeight="1" x14ac:dyDescent="0.45">
      <c r="A197" s="1"/>
      <c r="B197" s="49" t="e">
        <f t="shared" si="0"/>
        <v>#N/A</v>
      </c>
      <c r="C197" s="50" t="str">
        <f t="shared" si="1"/>
        <v>-</v>
      </c>
      <c r="D197" s="50" t="str">
        <f t="shared" si="2"/>
        <v>-</v>
      </c>
      <c r="E197" s="50" t="str">
        <f t="shared" si="3"/>
        <v>-</v>
      </c>
      <c r="F197" s="50" t="str">
        <f t="shared" si="4"/>
        <v>-</v>
      </c>
      <c r="G197" s="50" t="str">
        <f t="shared" si="5"/>
        <v>-</v>
      </c>
      <c r="H197" s="50" t="str">
        <f t="shared" si="6"/>
        <v>-</v>
      </c>
      <c r="I197" s="10"/>
      <c r="J197" s="10"/>
      <c r="K197" s="10"/>
      <c r="L197" s="10"/>
      <c r="M197" s="10"/>
    </row>
    <row r="198" spans="1:13" ht="14.25" customHeight="1" x14ac:dyDescent="0.45">
      <c r="A198" s="1"/>
      <c r="B198" s="49" t="e">
        <f t="shared" si="0"/>
        <v>#N/A</v>
      </c>
      <c r="C198" s="50" t="str">
        <f t="shared" si="1"/>
        <v>-</v>
      </c>
      <c r="D198" s="50" t="str">
        <f t="shared" si="2"/>
        <v>-</v>
      </c>
      <c r="E198" s="50" t="str">
        <f t="shared" si="3"/>
        <v>-</v>
      </c>
      <c r="F198" s="50" t="str">
        <f t="shared" si="4"/>
        <v>-</v>
      </c>
      <c r="G198" s="50" t="str">
        <f t="shared" si="5"/>
        <v>-</v>
      </c>
      <c r="H198" s="50" t="str">
        <f t="shared" si="6"/>
        <v>-</v>
      </c>
      <c r="I198" s="10"/>
      <c r="J198" s="10"/>
      <c r="K198" s="10"/>
      <c r="L198" s="10"/>
      <c r="M198" s="10"/>
    </row>
    <row r="199" spans="1:13" ht="14.25" customHeight="1" x14ac:dyDescent="0.45">
      <c r="A199" s="1"/>
      <c r="B199" s="49" t="e">
        <f t="shared" si="0"/>
        <v>#N/A</v>
      </c>
      <c r="C199" s="50" t="str">
        <f t="shared" si="1"/>
        <v>-</v>
      </c>
      <c r="D199" s="50" t="str">
        <f t="shared" si="2"/>
        <v>-</v>
      </c>
      <c r="E199" s="50" t="str">
        <f t="shared" si="3"/>
        <v>-</v>
      </c>
      <c r="F199" s="50" t="str">
        <f t="shared" si="4"/>
        <v>-</v>
      </c>
      <c r="G199" s="50" t="str">
        <f t="shared" si="5"/>
        <v>-</v>
      </c>
      <c r="H199" s="50" t="str">
        <f t="shared" si="6"/>
        <v>-</v>
      </c>
      <c r="I199" s="10"/>
      <c r="J199" s="10"/>
      <c r="K199" s="10"/>
      <c r="L199" s="10"/>
      <c r="M199" s="10"/>
    </row>
    <row r="200" spans="1:13" ht="14.25" customHeight="1" x14ac:dyDescent="0.45">
      <c r="A200" s="1"/>
      <c r="B200" s="49" t="e">
        <f t="shared" si="0"/>
        <v>#N/A</v>
      </c>
      <c r="C200" s="50" t="str">
        <f t="shared" si="1"/>
        <v>-</v>
      </c>
      <c r="D200" s="50" t="str">
        <f t="shared" si="2"/>
        <v>-</v>
      </c>
      <c r="E200" s="50" t="str">
        <f t="shared" si="3"/>
        <v>-</v>
      </c>
      <c r="F200" s="50" t="str">
        <f t="shared" si="4"/>
        <v>-</v>
      </c>
      <c r="G200" s="50" t="str">
        <f t="shared" si="5"/>
        <v>-</v>
      </c>
      <c r="H200" s="50" t="str">
        <f t="shared" si="6"/>
        <v>-</v>
      </c>
      <c r="I200" s="10"/>
      <c r="J200" s="10"/>
      <c r="K200" s="10"/>
      <c r="L200" s="10"/>
      <c r="M200" s="10"/>
    </row>
    <row r="201" spans="1:13" ht="14.25" customHeight="1" x14ac:dyDescent="0.45">
      <c r="A201" s="1"/>
      <c r="B201" s="49" t="e">
        <f t="shared" si="0"/>
        <v>#N/A</v>
      </c>
      <c r="C201" s="50" t="str">
        <f t="shared" si="1"/>
        <v>-</v>
      </c>
      <c r="D201" s="50" t="str">
        <f t="shared" si="2"/>
        <v>-</v>
      </c>
      <c r="E201" s="50" t="str">
        <f t="shared" si="3"/>
        <v>-</v>
      </c>
      <c r="F201" s="50" t="str">
        <f t="shared" si="4"/>
        <v>-</v>
      </c>
      <c r="G201" s="50" t="str">
        <f t="shared" si="5"/>
        <v>-</v>
      </c>
      <c r="H201" s="50" t="str">
        <f t="shared" si="6"/>
        <v>-</v>
      </c>
      <c r="I201" s="10"/>
      <c r="J201" s="10"/>
      <c r="K201" s="10"/>
      <c r="L201" s="10"/>
      <c r="M201" s="10"/>
    </row>
    <row r="202" spans="1:13" ht="14.25" customHeight="1" x14ac:dyDescent="0.45">
      <c r="A202" s="1"/>
      <c r="B202" s="49" t="e">
        <f t="shared" si="0"/>
        <v>#N/A</v>
      </c>
      <c r="C202" s="50" t="str">
        <f t="shared" si="1"/>
        <v>-</v>
      </c>
      <c r="D202" s="50" t="str">
        <f t="shared" si="2"/>
        <v>-</v>
      </c>
      <c r="E202" s="50" t="str">
        <f t="shared" si="3"/>
        <v>-</v>
      </c>
      <c r="F202" s="50" t="str">
        <f t="shared" si="4"/>
        <v>-</v>
      </c>
      <c r="G202" s="50" t="str">
        <f t="shared" si="5"/>
        <v>-</v>
      </c>
      <c r="H202" s="50" t="str">
        <f t="shared" si="6"/>
        <v>-</v>
      </c>
      <c r="I202" s="10"/>
      <c r="J202" s="10"/>
      <c r="K202" s="10"/>
      <c r="L202" s="10"/>
      <c r="M202" s="10"/>
    </row>
    <row r="203" spans="1:13" ht="14.25" customHeight="1" x14ac:dyDescent="0.45">
      <c r="A203" s="1"/>
      <c r="B203" s="49" t="e">
        <f t="shared" si="0"/>
        <v>#N/A</v>
      </c>
      <c r="C203" s="50" t="str">
        <f t="shared" si="1"/>
        <v>-</v>
      </c>
      <c r="D203" s="50" t="str">
        <f t="shared" si="2"/>
        <v>-</v>
      </c>
      <c r="E203" s="50" t="str">
        <f t="shared" si="3"/>
        <v>-</v>
      </c>
      <c r="F203" s="50" t="str">
        <f t="shared" si="4"/>
        <v>-</v>
      </c>
      <c r="G203" s="50" t="str">
        <f t="shared" si="5"/>
        <v>-</v>
      </c>
      <c r="H203" s="50" t="str">
        <f t="shared" si="6"/>
        <v>-</v>
      </c>
      <c r="I203" s="10"/>
      <c r="J203" s="10"/>
      <c r="K203" s="10"/>
      <c r="L203" s="10"/>
      <c r="M203" s="10"/>
    </row>
    <row r="204" spans="1:13" ht="14.25" customHeight="1" x14ac:dyDescent="0.45">
      <c r="A204" s="1"/>
      <c r="B204" s="49" t="e">
        <f t="shared" si="0"/>
        <v>#N/A</v>
      </c>
      <c r="C204" s="50" t="str">
        <f t="shared" si="1"/>
        <v>-</v>
      </c>
      <c r="D204" s="50" t="str">
        <f t="shared" si="2"/>
        <v>-</v>
      </c>
      <c r="E204" s="50" t="str">
        <f t="shared" si="3"/>
        <v>-</v>
      </c>
      <c r="F204" s="50" t="str">
        <f t="shared" si="4"/>
        <v>-</v>
      </c>
      <c r="G204" s="50" t="str">
        <f t="shared" si="5"/>
        <v>-</v>
      </c>
      <c r="H204" s="50" t="str">
        <f t="shared" si="6"/>
        <v>-</v>
      </c>
      <c r="I204" s="10"/>
      <c r="J204" s="10"/>
      <c r="K204" s="10"/>
      <c r="L204" s="10"/>
      <c r="M204" s="10"/>
    </row>
    <row r="205" spans="1:13" ht="14.25" customHeight="1" x14ac:dyDescent="0.45">
      <c r="A205" s="1"/>
      <c r="B205" s="49" t="e">
        <f t="shared" si="0"/>
        <v>#N/A</v>
      </c>
      <c r="C205" s="50" t="str">
        <f t="shared" si="1"/>
        <v>-</v>
      </c>
      <c r="D205" s="50" t="str">
        <f t="shared" si="2"/>
        <v>-</v>
      </c>
      <c r="E205" s="50" t="str">
        <f t="shared" si="3"/>
        <v>-</v>
      </c>
      <c r="F205" s="50" t="str">
        <f t="shared" si="4"/>
        <v>-</v>
      </c>
      <c r="G205" s="50" t="str">
        <f t="shared" si="5"/>
        <v>-</v>
      </c>
      <c r="H205" s="50" t="str">
        <f t="shared" si="6"/>
        <v>-</v>
      </c>
      <c r="I205" s="10"/>
      <c r="J205" s="10"/>
      <c r="K205" s="10"/>
      <c r="L205" s="10"/>
      <c r="M205" s="10"/>
    </row>
    <row r="206" spans="1:13" ht="14.25" customHeight="1" x14ac:dyDescent="0.45">
      <c r="A206" s="1"/>
      <c r="B206" s="49" t="e">
        <f t="shared" si="0"/>
        <v>#N/A</v>
      </c>
      <c r="C206" s="50" t="str">
        <f t="shared" si="1"/>
        <v>-</v>
      </c>
      <c r="D206" s="50" t="str">
        <f t="shared" si="2"/>
        <v>-</v>
      </c>
      <c r="E206" s="50" t="str">
        <f t="shared" si="3"/>
        <v>-</v>
      </c>
      <c r="F206" s="50" t="str">
        <f t="shared" si="4"/>
        <v>-</v>
      </c>
      <c r="G206" s="50" t="str">
        <f t="shared" si="5"/>
        <v>-</v>
      </c>
      <c r="H206" s="50" t="str">
        <f t="shared" si="6"/>
        <v>-</v>
      </c>
      <c r="I206" s="10"/>
      <c r="J206" s="10"/>
      <c r="K206" s="10"/>
      <c r="L206" s="10"/>
      <c r="M206" s="10"/>
    </row>
    <row r="207" spans="1:13" ht="14.25" customHeight="1" x14ac:dyDescent="0.45">
      <c r="A207" s="1"/>
      <c r="B207" s="49" t="e">
        <f t="shared" si="0"/>
        <v>#N/A</v>
      </c>
      <c r="C207" s="50" t="str">
        <f t="shared" si="1"/>
        <v>-</v>
      </c>
      <c r="D207" s="50" t="str">
        <f t="shared" si="2"/>
        <v>-</v>
      </c>
      <c r="E207" s="50" t="str">
        <f t="shared" si="3"/>
        <v>-</v>
      </c>
      <c r="F207" s="50" t="str">
        <f t="shared" si="4"/>
        <v>-</v>
      </c>
      <c r="G207" s="50" t="str">
        <f t="shared" si="5"/>
        <v>-</v>
      </c>
      <c r="H207" s="50" t="str">
        <f t="shared" si="6"/>
        <v>-</v>
      </c>
      <c r="I207" s="10"/>
      <c r="J207" s="10"/>
      <c r="K207" s="10"/>
      <c r="L207" s="10"/>
      <c r="M207" s="10"/>
    </row>
    <row r="208" spans="1:13" ht="14.25" customHeight="1" x14ac:dyDescent="0.45">
      <c r="A208" s="1"/>
      <c r="B208" s="49" t="e">
        <f t="shared" si="0"/>
        <v>#N/A</v>
      </c>
      <c r="C208" s="50" t="str">
        <f t="shared" si="1"/>
        <v>-</v>
      </c>
      <c r="D208" s="50" t="str">
        <f t="shared" si="2"/>
        <v>-</v>
      </c>
      <c r="E208" s="50" t="str">
        <f t="shared" si="3"/>
        <v>-</v>
      </c>
      <c r="F208" s="50" t="str">
        <f t="shared" si="4"/>
        <v>-</v>
      </c>
      <c r="G208" s="50" t="str">
        <f t="shared" si="5"/>
        <v>-</v>
      </c>
      <c r="H208" s="50" t="str">
        <f t="shared" si="6"/>
        <v>-</v>
      </c>
      <c r="I208" s="10"/>
      <c r="J208" s="10"/>
      <c r="K208" s="10"/>
      <c r="L208" s="10"/>
      <c r="M208" s="10"/>
    </row>
    <row r="209" spans="1:13" ht="14.25" customHeight="1" x14ac:dyDescent="0.45">
      <c r="A209" s="1"/>
      <c r="B209" s="49" t="e">
        <f t="shared" si="0"/>
        <v>#N/A</v>
      </c>
      <c r="C209" s="50" t="str">
        <f t="shared" si="1"/>
        <v>-</v>
      </c>
      <c r="D209" s="50" t="str">
        <f t="shared" si="2"/>
        <v>-</v>
      </c>
      <c r="E209" s="50" t="str">
        <f t="shared" si="3"/>
        <v>-</v>
      </c>
      <c r="F209" s="50" t="str">
        <f t="shared" si="4"/>
        <v>-</v>
      </c>
      <c r="G209" s="50" t="str">
        <f t="shared" si="5"/>
        <v>-</v>
      </c>
      <c r="H209" s="50" t="str">
        <f t="shared" si="6"/>
        <v>-</v>
      </c>
      <c r="I209" s="10"/>
      <c r="J209" s="10"/>
      <c r="K209" s="10"/>
      <c r="L209" s="10"/>
      <c r="M209" s="10"/>
    </row>
    <row r="210" spans="1:13" ht="14.25" customHeight="1" x14ac:dyDescent="0.45">
      <c r="A210" s="1"/>
      <c r="B210" s="49" t="e">
        <f t="shared" si="0"/>
        <v>#N/A</v>
      </c>
      <c r="C210" s="50" t="str">
        <f t="shared" si="1"/>
        <v>-</v>
      </c>
      <c r="D210" s="50" t="str">
        <f t="shared" si="2"/>
        <v>-</v>
      </c>
      <c r="E210" s="50" t="str">
        <f t="shared" si="3"/>
        <v>-</v>
      </c>
      <c r="F210" s="50" t="str">
        <f t="shared" si="4"/>
        <v>-</v>
      </c>
      <c r="G210" s="50" t="str">
        <f t="shared" si="5"/>
        <v>-</v>
      </c>
      <c r="H210" s="50" t="str">
        <f t="shared" si="6"/>
        <v>-</v>
      </c>
      <c r="I210" s="10"/>
      <c r="J210" s="10"/>
      <c r="K210" s="10"/>
      <c r="L210" s="10"/>
      <c r="M210" s="10"/>
    </row>
    <row r="211" spans="1:13" ht="14.25" customHeight="1" x14ac:dyDescent="0.45">
      <c r="A211" s="1"/>
      <c r="B211" s="49" t="e">
        <f t="shared" si="0"/>
        <v>#N/A</v>
      </c>
      <c r="C211" s="50" t="str">
        <f t="shared" si="1"/>
        <v>-</v>
      </c>
      <c r="D211" s="50" t="str">
        <f t="shared" si="2"/>
        <v>-</v>
      </c>
      <c r="E211" s="50" t="str">
        <f t="shared" si="3"/>
        <v>-</v>
      </c>
      <c r="F211" s="50" t="str">
        <f t="shared" si="4"/>
        <v>-</v>
      </c>
      <c r="G211" s="50" t="str">
        <f t="shared" si="5"/>
        <v>-</v>
      </c>
      <c r="H211" s="50" t="str">
        <f t="shared" si="6"/>
        <v>-</v>
      </c>
      <c r="I211" s="10"/>
      <c r="J211" s="10"/>
      <c r="K211" s="10"/>
      <c r="L211" s="10"/>
      <c r="M211" s="10"/>
    </row>
    <row r="212" spans="1:13" ht="14.25" customHeight="1" x14ac:dyDescent="0.45">
      <c r="A212" s="1"/>
      <c r="B212" s="49" t="e">
        <f t="shared" si="0"/>
        <v>#N/A</v>
      </c>
      <c r="C212" s="50" t="str">
        <f t="shared" si="1"/>
        <v>-</v>
      </c>
      <c r="D212" s="50" t="str">
        <f t="shared" si="2"/>
        <v>-</v>
      </c>
      <c r="E212" s="50" t="str">
        <f t="shared" si="3"/>
        <v>-</v>
      </c>
      <c r="F212" s="50" t="str">
        <f t="shared" si="4"/>
        <v>-</v>
      </c>
      <c r="G212" s="50" t="str">
        <f t="shared" si="5"/>
        <v>-</v>
      </c>
      <c r="H212" s="50" t="str">
        <f t="shared" si="6"/>
        <v>-</v>
      </c>
      <c r="I212" s="10"/>
      <c r="J212" s="10"/>
      <c r="K212" s="10"/>
      <c r="L212" s="10"/>
      <c r="M212" s="10"/>
    </row>
    <row r="213" spans="1:13" ht="14.25" customHeight="1" x14ac:dyDescent="0.45">
      <c r="A213" s="1"/>
      <c r="B213" s="49" t="e">
        <f t="shared" si="0"/>
        <v>#N/A</v>
      </c>
      <c r="C213" s="50" t="str">
        <f t="shared" si="1"/>
        <v>-</v>
      </c>
      <c r="D213" s="50" t="str">
        <f t="shared" si="2"/>
        <v>-</v>
      </c>
      <c r="E213" s="50" t="str">
        <f t="shared" si="3"/>
        <v>-</v>
      </c>
      <c r="F213" s="50" t="str">
        <f t="shared" si="4"/>
        <v>-</v>
      </c>
      <c r="G213" s="50" t="str">
        <f t="shared" si="5"/>
        <v>-</v>
      </c>
      <c r="H213" s="50" t="str">
        <f t="shared" si="6"/>
        <v>-</v>
      </c>
      <c r="I213" s="10"/>
      <c r="J213" s="10"/>
      <c r="K213" s="10"/>
      <c r="L213" s="10"/>
      <c r="M213" s="10"/>
    </row>
    <row r="214" spans="1:13" ht="14.25" customHeight="1" x14ac:dyDescent="0.45">
      <c r="A214" s="1"/>
      <c r="B214" s="49" t="e">
        <f t="shared" si="0"/>
        <v>#N/A</v>
      </c>
      <c r="C214" s="50" t="str">
        <f t="shared" si="1"/>
        <v>-</v>
      </c>
      <c r="D214" s="50" t="str">
        <f t="shared" si="2"/>
        <v>-</v>
      </c>
      <c r="E214" s="50" t="str">
        <f t="shared" si="3"/>
        <v>-</v>
      </c>
      <c r="F214" s="50" t="str">
        <f t="shared" si="4"/>
        <v>-</v>
      </c>
      <c r="G214" s="50" t="str">
        <f t="shared" si="5"/>
        <v>-</v>
      </c>
      <c r="H214" s="50" t="str">
        <f t="shared" si="6"/>
        <v>-</v>
      </c>
      <c r="I214" s="10"/>
      <c r="J214" s="10"/>
      <c r="K214" s="10"/>
      <c r="L214" s="10"/>
      <c r="M214" s="10"/>
    </row>
    <row r="215" spans="1:13" ht="14.25" customHeight="1" x14ac:dyDescent="0.45">
      <c r="A215" s="1"/>
      <c r="B215" s="49" t="e">
        <f t="shared" si="0"/>
        <v>#N/A</v>
      </c>
      <c r="C215" s="50" t="str">
        <f t="shared" si="1"/>
        <v>-</v>
      </c>
      <c r="D215" s="50" t="str">
        <f t="shared" si="2"/>
        <v>-</v>
      </c>
      <c r="E215" s="50" t="str">
        <f t="shared" si="3"/>
        <v>-</v>
      </c>
      <c r="F215" s="50" t="str">
        <f t="shared" si="4"/>
        <v>-</v>
      </c>
      <c r="G215" s="50" t="str">
        <f t="shared" si="5"/>
        <v>-</v>
      </c>
      <c r="H215" s="50" t="str">
        <f t="shared" si="6"/>
        <v>-</v>
      </c>
      <c r="I215" s="10"/>
      <c r="J215" s="10"/>
      <c r="K215" s="10"/>
      <c r="L215" s="10"/>
      <c r="M215" s="10"/>
    </row>
    <row r="216" spans="1:13" ht="14.25" customHeight="1" x14ac:dyDescent="0.45">
      <c r="A216" s="1"/>
      <c r="B216" s="49" t="e">
        <f t="shared" si="0"/>
        <v>#N/A</v>
      </c>
      <c r="C216" s="50" t="str">
        <f t="shared" si="1"/>
        <v>-</v>
      </c>
      <c r="D216" s="50" t="str">
        <f t="shared" si="2"/>
        <v>-</v>
      </c>
      <c r="E216" s="50" t="str">
        <f t="shared" si="3"/>
        <v>-</v>
      </c>
      <c r="F216" s="50" t="str">
        <f t="shared" si="4"/>
        <v>-</v>
      </c>
      <c r="G216" s="50" t="str">
        <f t="shared" si="5"/>
        <v>-</v>
      </c>
      <c r="H216" s="50" t="str">
        <f t="shared" si="6"/>
        <v>-</v>
      </c>
      <c r="I216" s="10"/>
      <c r="J216" s="10"/>
      <c r="K216" s="10"/>
      <c r="L216" s="10"/>
      <c r="M216" s="10"/>
    </row>
    <row r="217" spans="1:13" ht="14.25" customHeight="1" x14ac:dyDescent="0.45">
      <c r="A217" s="1"/>
      <c r="B217" s="49" t="e">
        <f t="shared" si="0"/>
        <v>#N/A</v>
      </c>
      <c r="C217" s="50" t="str">
        <f t="shared" si="1"/>
        <v>-</v>
      </c>
      <c r="D217" s="50" t="str">
        <f t="shared" si="2"/>
        <v>-</v>
      </c>
      <c r="E217" s="50" t="str">
        <f t="shared" si="3"/>
        <v>-</v>
      </c>
      <c r="F217" s="50" t="str">
        <f t="shared" si="4"/>
        <v>-</v>
      </c>
      <c r="G217" s="50" t="str">
        <f t="shared" si="5"/>
        <v>-</v>
      </c>
      <c r="H217" s="50" t="str">
        <f t="shared" si="6"/>
        <v>-</v>
      </c>
      <c r="I217" s="10"/>
      <c r="J217" s="10"/>
      <c r="K217" s="10"/>
      <c r="L217" s="10"/>
      <c r="M217" s="10"/>
    </row>
    <row r="218" spans="1:13" ht="14.25" customHeight="1" x14ac:dyDescent="0.45">
      <c r="A218" s="1"/>
      <c r="B218" s="49" t="e">
        <f t="shared" si="0"/>
        <v>#N/A</v>
      </c>
      <c r="C218" s="50" t="str">
        <f t="shared" si="1"/>
        <v>-</v>
      </c>
      <c r="D218" s="50" t="str">
        <f t="shared" si="2"/>
        <v>-</v>
      </c>
      <c r="E218" s="50" t="str">
        <f t="shared" si="3"/>
        <v>-</v>
      </c>
      <c r="F218" s="50" t="str">
        <f t="shared" si="4"/>
        <v>-</v>
      </c>
      <c r="G218" s="50" t="str">
        <f t="shared" si="5"/>
        <v>-</v>
      </c>
      <c r="H218" s="50" t="str">
        <f t="shared" si="6"/>
        <v>-</v>
      </c>
      <c r="I218" s="10"/>
      <c r="J218" s="10"/>
      <c r="K218" s="10"/>
      <c r="L218" s="10"/>
      <c r="M218" s="10"/>
    </row>
    <row r="219" spans="1:13" ht="14.25" customHeight="1" x14ac:dyDescent="0.45">
      <c r="A219" s="1"/>
      <c r="B219" s="49" t="e">
        <f t="shared" si="0"/>
        <v>#N/A</v>
      </c>
      <c r="C219" s="50" t="str">
        <f t="shared" si="1"/>
        <v>-</v>
      </c>
      <c r="D219" s="50" t="str">
        <f t="shared" si="2"/>
        <v>-</v>
      </c>
      <c r="E219" s="50" t="str">
        <f t="shared" si="3"/>
        <v>-</v>
      </c>
      <c r="F219" s="50" t="str">
        <f t="shared" si="4"/>
        <v>-</v>
      </c>
      <c r="G219" s="50" t="str">
        <f t="shared" si="5"/>
        <v>-</v>
      </c>
      <c r="H219" s="50" t="str">
        <f t="shared" si="6"/>
        <v>-</v>
      </c>
      <c r="I219" s="10"/>
      <c r="J219" s="10"/>
      <c r="K219" s="10"/>
      <c r="L219" s="10"/>
      <c r="M219" s="10"/>
    </row>
    <row r="220" spans="1:13" ht="14.25" customHeight="1" x14ac:dyDescent="0.45">
      <c r="A220" s="1"/>
      <c r="B220" s="49" t="e">
        <f t="shared" si="0"/>
        <v>#N/A</v>
      </c>
      <c r="C220" s="50" t="str">
        <f t="shared" si="1"/>
        <v>-</v>
      </c>
      <c r="D220" s="50" t="str">
        <f t="shared" si="2"/>
        <v>-</v>
      </c>
      <c r="E220" s="50" t="str">
        <f t="shared" si="3"/>
        <v>-</v>
      </c>
      <c r="F220" s="50" t="str">
        <f t="shared" si="4"/>
        <v>-</v>
      </c>
      <c r="G220" s="50" t="str">
        <f t="shared" si="5"/>
        <v>-</v>
      </c>
      <c r="H220" s="50" t="str">
        <f t="shared" si="6"/>
        <v>-</v>
      </c>
      <c r="I220" s="10"/>
      <c r="J220" s="10"/>
      <c r="K220" s="10"/>
      <c r="L220" s="10"/>
      <c r="M220" s="10"/>
    </row>
    <row r="221" spans="1:13" ht="14.25" customHeight="1" x14ac:dyDescent="0.45">
      <c r="A221" s="1"/>
      <c r="B221" s="49" t="e">
        <f t="shared" si="0"/>
        <v>#N/A</v>
      </c>
      <c r="C221" s="50" t="str">
        <f t="shared" si="1"/>
        <v>-</v>
      </c>
      <c r="D221" s="50" t="str">
        <f t="shared" si="2"/>
        <v>-</v>
      </c>
      <c r="E221" s="50" t="str">
        <f t="shared" si="3"/>
        <v>-</v>
      </c>
      <c r="F221" s="50" t="str">
        <f t="shared" si="4"/>
        <v>-</v>
      </c>
      <c r="G221" s="50" t="str">
        <f t="shared" si="5"/>
        <v>-</v>
      </c>
      <c r="H221" s="50" t="str">
        <f t="shared" si="6"/>
        <v>-</v>
      </c>
      <c r="I221" s="10"/>
      <c r="J221" s="10"/>
      <c r="K221" s="10"/>
      <c r="L221" s="10"/>
      <c r="M221" s="10"/>
    </row>
    <row r="222" spans="1:13" ht="14.25" customHeight="1" x14ac:dyDescent="0.45">
      <c r="A222" s="1"/>
      <c r="B222" s="49" t="e">
        <f t="shared" si="0"/>
        <v>#N/A</v>
      </c>
      <c r="C222" s="50" t="str">
        <f t="shared" si="1"/>
        <v>-</v>
      </c>
      <c r="D222" s="50" t="str">
        <f t="shared" si="2"/>
        <v>-</v>
      </c>
      <c r="E222" s="50" t="str">
        <f t="shared" si="3"/>
        <v>-</v>
      </c>
      <c r="F222" s="50" t="str">
        <f t="shared" si="4"/>
        <v>-</v>
      </c>
      <c r="G222" s="50" t="str">
        <f t="shared" si="5"/>
        <v>-</v>
      </c>
      <c r="H222" s="50" t="str">
        <f t="shared" si="6"/>
        <v>-</v>
      </c>
      <c r="I222" s="10"/>
      <c r="J222" s="10"/>
      <c r="K222" s="10"/>
      <c r="L222" s="10"/>
      <c r="M222" s="10"/>
    </row>
    <row r="223" spans="1:13" ht="14.25" customHeight="1" x14ac:dyDescent="0.45">
      <c r="A223" s="1"/>
      <c r="B223" s="49" t="e">
        <f t="shared" si="0"/>
        <v>#N/A</v>
      </c>
      <c r="C223" s="50" t="str">
        <f t="shared" si="1"/>
        <v>-</v>
      </c>
      <c r="D223" s="50" t="str">
        <f t="shared" si="2"/>
        <v>-</v>
      </c>
      <c r="E223" s="50" t="str">
        <f t="shared" si="3"/>
        <v>-</v>
      </c>
      <c r="F223" s="50" t="str">
        <f t="shared" si="4"/>
        <v>-</v>
      </c>
      <c r="G223" s="50" t="str">
        <f t="shared" si="5"/>
        <v>-</v>
      </c>
      <c r="H223" s="50" t="str">
        <f t="shared" si="6"/>
        <v>-</v>
      </c>
      <c r="I223" s="10"/>
      <c r="J223" s="10"/>
      <c r="K223" s="10"/>
      <c r="L223" s="10"/>
      <c r="M223" s="10"/>
    </row>
    <row r="224" spans="1:13" ht="14.25" customHeight="1" x14ac:dyDescent="0.45">
      <c r="A224" s="1"/>
      <c r="B224" s="49" t="e">
        <f t="shared" si="0"/>
        <v>#N/A</v>
      </c>
      <c r="C224" s="50" t="str">
        <f t="shared" si="1"/>
        <v>-</v>
      </c>
      <c r="D224" s="50" t="str">
        <f t="shared" si="2"/>
        <v>-</v>
      </c>
      <c r="E224" s="50" t="str">
        <f t="shared" si="3"/>
        <v>-</v>
      </c>
      <c r="F224" s="50" t="str">
        <f t="shared" si="4"/>
        <v>-</v>
      </c>
      <c r="G224" s="50" t="str">
        <f t="shared" si="5"/>
        <v>-</v>
      </c>
      <c r="H224" s="50" t="str">
        <f t="shared" si="6"/>
        <v>-</v>
      </c>
      <c r="I224" s="10"/>
      <c r="J224" s="10"/>
      <c r="K224" s="10"/>
      <c r="L224" s="10"/>
      <c r="M224" s="10"/>
    </row>
    <row r="225" spans="1:13" ht="14.25" customHeight="1" x14ac:dyDescent="0.45">
      <c r="A225" s="1"/>
      <c r="B225" s="49" t="e">
        <f t="shared" si="0"/>
        <v>#N/A</v>
      </c>
      <c r="C225" s="50" t="str">
        <f t="shared" si="1"/>
        <v>-</v>
      </c>
      <c r="D225" s="50" t="str">
        <f t="shared" si="2"/>
        <v>-</v>
      </c>
      <c r="E225" s="50" t="str">
        <f t="shared" si="3"/>
        <v>-</v>
      </c>
      <c r="F225" s="50" t="str">
        <f t="shared" si="4"/>
        <v>-</v>
      </c>
      <c r="G225" s="50" t="str">
        <f t="shared" si="5"/>
        <v>-</v>
      </c>
      <c r="H225" s="50" t="str">
        <f t="shared" si="6"/>
        <v>-</v>
      </c>
      <c r="I225" s="10"/>
      <c r="J225" s="10"/>
      <c r="K225" s="10"/>
      <c r="L225" s="10"/>
      <c r="M225" s="10"/>
    </row>
    <row r="226" spans="1:13" ht="14.25" customHeight="1" x14ac:dyDescent="0.45">
      <c r="A226" s="1"/>
      <c r="B226" s="49" t="e">
        <f t="shared" si="0"/>
        <v>#N/A</v>
      </c>
      <c r="C226" s="50" t="str">
        <f t="shared" si="1"/>
        <v>-</v>
      </c>
      <c r="D226" s="50" t="str">
        <f t="shared" si="2"/>
        <v>-</v>
      </c>
      <c r="E226" s="50" t="str">
        <f t="shared" si="3"/>
        <v>-</v>
      </c>
      <c r="F226" s="50" t="str">
        <f t="shared" si="4"/>
        <v>-</v>
      </c>
      <c r="G226" s="50" t="str">
        <f t="shared" si="5"/>
        <v>-</v>
      </c>
      <c r="H226" s="50" t="str">
        <f t="shared" si="6"/>
        <v>-</v>
      </c>
      <c r="I226" s="10"/>
      <c r="J226" s="10"/>
      <c r="K226" s="10"/>
      <c r="L226" s="10"/>
      <c r="M226" s="10"/>
    </row>
    <row r="227" spans="1:13" ht="14.25" customHeight="1" x14ac:dyDescent="0.45">
      <c r="A227" s="1"/>
      <c r="B227" s="49" t="e">
        <f t="shared" si="0"/>
        <v>#N/A</v>
      </c>
      <c r="C227" s="50" t="str">
        <f t="shared" si="1"/>
        <v>-</v>
      </c>
      <c r="D227" s="50" t="str">
        <f t="shared" si="2"/>
        <v>-</v>
      </c>
      <c r="E227" s="50" t="str">
        <f t="shared" si="3"/>
        <v>-</v>
      </c>
      <c r="F227" s="50" t="str">
        <f t="shared" si="4"/>
        <v>-</v>
      </c>
      <c r="G227" s="50" t="str">
        <f t="shared" si="5"/>
        <v>-</v>
      </c>
      <c r="H227" s="50" t="str">
        <f t="shared" si="6"/>
        <v>-</v>
      </c>
      <c r="I227" s="10"/>
      <c r="J227" s="10"/>
      <c r="K227" s="10"/>
      <c r="L227" s="10"/>
      <c r="M227" s="10"/>
    </row>
    <row r="228" spans="1:13" ht="14.25" customHeight="1" x14ac:dyDescent="0.45">
      <c r="A228" s="1"/>
      <c r="B228" s="49" t="e">
        <f t="shared" si="0"/>
        <v>#N/A</v>
      </c>
      <c r="C228" s="50" t="str">
        <f t="shared" si="1"/>
        <v>-</v>
      </c>
      <c r="D228" s="50" t="str">
        <f t="shared" si="2"/>
        <v>-</v>
      </c>
      <c r="E228" s="50" t="str">
        <f t="shared" si="3"/>
        <v>-</v>
      </c>
      <c r="F228" s="50" t="str">
        <f t="shared" si="4"/>
        <v>-</v>
      </c>
      <c r="G228" s="50" t="str">
        <f t="shared" si="5"/>
        <v>-</v>
      </c>
      <c r="H228" s="50" t="str">
        <f t="shared" si="6"/>
        <v>-</v>
      </c>
      <c r="I228" s="10"/>
      <c r="J228" s="10"/>
      <c r="K228" s="10"/>
      <c r="L228" s="10"/>
      <c r="M228" s="10"/>
    </row>
    <row r="229" spans="1:13" ht="14.25" customHeight="1" x14ac:dyDescent="0.45">
      <c r="A229" s="1"/>
      <c r="B229" s="49" t="e">
        <f t="shared" si="0"/>
        <v>#N/A</v>
      </c>
      <c r="C229" s="50" t="str">
        <f t="shared" si="1"/>
        <v>-</v>
      </c>
      <c r="D229" s="50" t="str">
        <f t="shared" si="2"/>
        <v>-</v>
      </c>
      <c r="E229" s="50" t="str">
        <f t="shared" si="3"/>
        <v>-</v>
      </c>
      <c r="F229" s="50" t="str">
        <f t="shared" si="4"/>
        <v>-</v>
      </c>
      <c r="G229" s="50" t="str">
        <f t="shared" si="5"/>
        <v>-</v>
      </c>
      <c r="H229" s="50" t="str">
        <f t="shared" si="6"/>
        <v>-</v>
      </c>
      <c r="I229" s="10"/>
      <c r="J229" s="10"/>
      <c r="K229" s="10"/>
      <c r="L229" s="10"/>
      <c r="M229" s="10"/>
    </row>
    <row r="230" spans="1:13" ht="14.25" customHeight="1" x14ac:dyDescent="0.45">
      <c r="A230" s="1"/>
      <c r="B230" s="49" t="e">
        <f t="shared" si="0"/>
        <v>#N/A</v>
      </c>
      <c r="C230" s="50" t="str">
        <f t="shared" si="1"/>
        <v>-</v>
      </c>
      <c r="D230" s="50" t="str">
        <f t="shared" si="2"/>
        <v>-</v>
      </c>
      <c r="E230" s="50" t="str">
        <f t="shared" si="3"/>
        <v>-</v>
      </c>
      <c r="F230" s="50" t="str">
        <f t="shared" si="4"/>
        <v>-</v>
      </c>
      <c r="G230" s="50" t="str">
        <f t="shared" si="5"/>
        <v>-</v>
      </c>
      <c r="H230" s="50" t="str">
        <f t="shared" si="6"/>
        <v>-</v>
      </c>
      <c r="I230" s="10"/>
      <c r="J230" s="10"/>
      <c r="K230" s="10"/>
      <c r="L230" s="10"/>
      <c r="M230" s="10"/>
    </row>
    <row r="231" spans="1:13" ht="14.25" customHeight="1" x14ac:dyDescent="0.45">
      <c r="A231" s="1"/>
      <c r="B231" s="49" t="e">
        <f t="shared" si="0"/>
        <v>#N/A</v>
      </c>
      <c r="C231" s="50" t="str">
        <f t="shared" si="1"/>
        <v>-</v>
      </c>
      <c r="D231" s="50" t="str">
        <f t="shared" si="2"/>
        <v>-</v>
      </c>
      <c r="E231" s="50" t="str">
        <f t="shared" si="3"/>
        <v>-</v>
      </c>
      <c r="F231" s="50" t="str">
        <f t="shared" si="4"/>
        <v>-</v>
      </c>
      <c r="G231" s="50" t="str">
        <f t="shared" si="5"/>
        <v>-</v>
      </c>
      <c r="H231" s="50" t="str">
        <f t="shared" si="6"/>
        <v>-</v>
      </c>
      <c r="I231" s="10"/>
      <c r="J231" s="10"/>
      <c r="K231" s="10"/>
      <c r="L231" s="10"/>
      <c r="M231" s="10"/>
    </row>
    <row r="232" spans="1:13" ht="14.25" customHeight="1" x14ac:dyDescent="0.45">
      <c r="A232" s="1"/>
      <c r="B232" s="49" t="e">
        <f t="shared" si="0"/>
        <v>#N/A</v>
      </c>
      <c r="C232" s="50" t="str">
        <f t="shared" si="1"/>
        <v>-</v>
      </c>
      <c r="D232" s="50" t="str">
        <f t="shared" si="2"/>
        <v>-</v>
      </c>
      <c r="E232" s="50" t="str">
        <f t="shared" si="3"/>
        <v>-</v>
      </c>
      <c r="F232" s="50" t="str">
        <f t="shared" si="4"/>
        <v>-</v>
      </c>
      <c r="G232" s="50" t="str">
        <f t="shared" si="5"/>
        <v>-</v>
      </c>
      <c r="H232" s="50" t="str">
        <f t="shared" si="6"/>
        <v>-</v>
      </c>
      <c r="I232" s="10"/>
      <c r="J232" s="10"/>
      <c r="K232" s="10"/>
      <c r="L232" s="10"/>
      <c r="M232" s="10"/>
    </row>
    <row r="233" spans="1:13" ht="14.25" customHeight="1" x14ac:dyDescent="0.45">
      <c r="A233" s="1"/>
      <c r="B233" s="49" t="e">
        <f t="shared" si="0"/>
        <v>#N/A</v>
      </c>
      <c r="C233" s="50" t="str">
        <f t="shared" si="1"/>
        <v>-</v>
      </c>
      <c r="D233" s="50" t="str">
        <f t="shared" si="2"/>
        <v>-</v>
      </c>
      <c r="E233" s="50" t="str">
        <f t="shared" si="3"/>
        <v>-</v>
      </c>
      <c r="F233" s="50" t="str">
        <f t="shared" si="4"/>
        <v>-</v>
      </c>
      <c r="G233" s="50" t="str">
        <f t="shared" si="5"/>
        <v>-</v>
      </c>
      <c r="H233" s="50" t="str">
        <f t="shared" si="6"/>
        <v>-</v>
      </c>
      <c r="I233" s="10"/>
      <c r="J233" s="10"/>
      <c r="K233" s="10"/>
      <c r="L233" s="10"/>
      <c r="M233" s="10"/>
    </row>
    <row r="234" spans="1:13" ht="14.25" customHeight="1" x14ac:dyDescent="0.45">
      <c r="A234" s="1"/>
      <c r="B234" s="49" t="e">
        <f t="shared" si="0"/>
        <v>#N/A</v>
      </c>
      <c r="C234" s="50" t="str">
        <f t="shared" si="1"/>
        <v>-</v>
      </c>
      <c r="D234" s="50" t="str">
        <f t="shared" si="2"/>
        <v>-</v>
      </c>
      <c r="E234" s="50" t="str">
        <f t="shared" si="3"/>
        <v>-</v>
      </c>
      <c r="F234" s="50" t="str">
        <f t="shared" si="4"/>
        <v>-</v>
      </c>
      <c r="G234" s="50" t="str">
        <f t="shared" si="5"/>
        <v>-</v>
      </c>
      <c r="H234" s="50" t="str">
        <f t="shared" si="6"/>
        <v>-</v>
      </c>
      <c r="I234" s="10"/>
      <c r="J234" s="10"/>
      <c r="K234" s="10"/>
      <c r="L234" s="10"/>
      <c r="M234" s="10"/>
    </row>
    <row r="235" spans="1:13" ht="14.25" customHeight="1" x14ac:dyDescent="0.45">
      <c r="A235" s="1"/>
      <c r="B235" s="49" t="e">
        <f t="shared" si="0"/>
        <v>#N/A</v>
      </c>
      <c r="C235" s="50" t="str">
        <f t="shared" si="1"/>
        <v>-</v>
      </c>
      <c r="D235" s="50" t="str">
        <f t="shared" si="2"/>
        <v>-</v>
      </c>
      <c r="E235" s="50" t="str">
        <f t="shared" si="3"/>
        <v>-</v>
      </c>
      <c r="F235" s="50" t="str">
        <f t="shared" si="4"/>
        <v>-</v>
      </c>
      <c r="G235" s="50" t="str">
        <f t="shared" si="5"/>
        <v>-</v>
      </c>
      <c r="H235" s="50" t="str">
        <f t="shared" si="6"/>
        <v>-</v>
      </c>
      <c r="I235" s="10"/>
      <c r="J235" s="10"/>
      <c r="K235" s="10"/>
      <c r="L235" s="10"/>
      <c r="M235" s="10"/>
    </row>
    <row r="236" spans="1:13" ht="14.25" customHeight="1" x14ac:dyDescent="0.45">
      <c r="A236" s="1"/>
      <c r="B236" s="49" t="e">
        <f t="shared" si="0"/>
        <v>#N/A</v>
      </c>
      <c r="C236" s="50" t="str">
        <f t="shared" si="1"/>
        <v>-</v>
      </c>
      <c r="D236" s="50" t="str">
        <f t="shared" si="2"/>
        <v>-</v>
      </c>
      <c r="E236" s="50" t="str">
        <f t="shared" si="3"/>
        <v>-</v>
      </c>
      <c r="F236" s="50" t="str">
        <f t="shared" si="4"/>
        <v>-</v>
      </c>
      <c r="G236" s="50" t="str">
        <f t="shared" si="5"/>
        <v>-</v>
      </c>
      <c r="H236" s="50" t="str">
        <f t="shared" si="6"/>
        <v>-</v>
      </c>
      <c r="I236" s="10"/>
      <c r="J236" s="10"/>
      <c r="K236" s="10"/>
      <c r="L236" s="10"/>
      <c r="M236" s="10"/>
    </row>
    <row r="237" spans="1:13" ht="14.25" customHeight="1" x14ac:dyDescent="0.45">
      <c r="A237" s="1"/>
      <c r="B237" s="49" t="e">
        <f t="shared" si="0"/>
        <v>#N/A</v>
      </c>
      <c r="C237" s="50" t="str">
        <f t="shared" si="1"/>
        <v>-</v>
      </c>
      <c r="D237" s="50" t="str">
        <f t="shared" si="2"/>
        <v>-</v>
      </c>
      <c r="E237" s="50" t="str">
        <f t="shared" si="3"/>
        <v>-</v>
      </c>
      <c r="F237" s="50" t="str">
        <f t="shared" si="4"/>
        <v>-</v>
      </c>
      <c r="G237" s="50" t="str">
        <f t="shared" si="5"/>
        <v>-</v>
      </c>
      <c r="H237" s="50" t="str">
        <f t="shared" si="6"/>
        <v>-</v>
      </c>
      <c r="I237" s="10"/>
      <c r="J237" s="10"/>
      <c r="K237" s="10"/>
      <c r="L237" s="10"/>
      <c r="M237" s="10"/>
    </row>
    <row r="238" spans="1:13" ht="14.25" customHeight="1" x14ac:dyDescent="0.45">
      <c r="A238" s="1"/>
      <c r="B238" s="49" t="e">
        <f t="shared" si="0"/>
        <v>#N/A</v>
      </c>
      <c r="C238" s="50" t="str">
        <f t="shared" si="1"/>
        <v>-</v>
      </c>
      <c r="D238" s="50" t="str">
        <f t="shared" si="2"/>
        <v>-</v>
      </c>
      <c r="E238" s="50" t="str">
        <f t="shared" si="3"/>
        <v>-</v>
      </c>
      <c r="F238" s="50" t="str">
        <f t="shared" si="4"/>
        <v>-</v>
      </c>
      <c r="G238" s="50" t="str">
        <f t="shared" si="5"/>
        <v>-</v>
      </c>
      <c r="H238" s="50" t="str">
        <f t="shared" si="6"/>
        <v>-</v>
      </c>
      <c r="I238" s="10"/>
      <c r="J238" s="10"/>
      <c r="K238" s="10"/>
      <c r="L238" s="10"/>
      <c r="M238" s="10"/>
    </row>
    <row r="239" spans="1:13" ht="14.25" customHeight="1" x14ac:dyDescent="0.45">
      <c r="A239" s="1"/>
      <c r="B239" s="49" t="e">
        <f t="shared" si="0"/>
        <v>#N/A</v>
      </c>
      <c r="C239" s="50" t="str">
        <f t="shared" si="1"/>
        <v>-</v>
      </c>
      <c r="D239" s="50" t="str">
        <f t="shared" si="2"/>
        <v>-</v>
      </c>
      <c r="E239" s="50" t="str">
        <f t="shared" si="3"/>
        <v>-</v>
      </c>
      <c r="F239" s="50" t="str">
        <f t="shared" si="4"/>
        <v>-</v>
      </c>
      <c r="G239" s="50" t="str">
        <f t="shared" si="5"/>
        <v>-</v>
      </c>
      <c r="H239" s="50" t="str">
        <f t="shared" si="6"/>
        <v>-</v>
      </c>
      <c r="I239" s="10"/>
      <c r="J239" s="10"/>
      <c r="K239" s="10"/>
      <c r="L239" s="10"/>
      <c r="M239" s="10"/>
    </row>
    <row r="240" spans="1:13" ht="14.25" customHeight="1" x14ac:dyDescent="0.45">
      <c r="A240" s="1"/>
      <c r="B240" s="49" t="e">
        <f t="shared" si="0"/>
        <v>#N/A</v>
      </c>
      <c r="C240" s="50" t="str">
        <f t="shared" si="1"/>
        <v>-</v>
      </c>
      <c r="D240" s="50" t="str">
        <f t="shared" si="2"/>
        <v>-</v>
      </c>
      <c r="E240" s="50" t="str">
        <f t="shared" si="3"/>
        <v>-</v>
      </c>
      <c r="F240" s="50" t="str">
        <f t="shared" si="4"/>
        <v>-</v>
      </c>
      <c r="G240" s="50" t="str">
        <f t="shared" si="5"/>
        <v>-</v>
      </c>
      <c r="H240" s="50" t="str">
        <f t="shared" si="6"/>
        <v>-</v>
      </c>
      <c r="I240" s="10"/>
      <c r="J240" s="10"/>
      <c r="K240" s="10"/>
      <c r="L240" s="10"/>
      <c r="M240" s="10"/>
    </row>
    <row r="241" spans="1:13" ht="14.25" customHeight="1" x14ac:dyDescent="0.45">
      <c r="A241" s="1"/>
      <c r="B241" s="49" t="e">
        <f t="shared" si="0"/>
        <v>#N/A</v>
      </c>
      <c r="C241" s="50" t="str">
        <f t="shared" si="1"/>
        <v>-</v>
      </c>
      <c r="D241" s="50" t="str">
        <f t="shared" si="2"/>
        <v>-</v>
      </c>
      <c r="E241" s="50" t="str">
        <f t="shared" si="3"/>
        <v>-</v>
      </c>
      <c r="F241" s="50" t="str">
        <f t="shared" si="4"/>
        <v>-</v>
      </c>
      <c r="G241" s="50" t="str">
        <f t="shared" si="5"/>
        <v>-</v>
      </c>
      <c r="H241" s="50" t="str">
        <f t="shared" si="6"/>
        <v>-</v>
      </c>
      <c r="I241" s="10"/>
      <c r="J241" s="10"/>
      <c r="K241" s="10"/>
      <c r="L241" s="10"/>
      <c r="M241" s="10"/>
    </row>
    <row r="242" spans="1:13" ht="14.25" customHeight="1" x14ac:dyDescent="0.45">
      <c r="A242" s="1"/>
      <c r="B242" s="49" t="e">
        <f t="shared" si="0"/>
        <v>#N/A</v>
      </c>
      <c r="C242" s="50" t="str">
        <f t="shared" si="1"/>
        <v>-</v>
      </c>
      <c r="D242" s="50" t="str">
        <f t="shared" si="2"/>
        <v>-</v>
      </c>
      <c r="E242" s="50" t="str">
        <f t="shared" si="3"/>
        <v>-</v>
      </c>
      <c r="F242" s="50" t="str">
        <f t="shared" si="4"/>
        <v>-</v>
      </c>
      <c r="G242" s="50" t="str">
        <f t="shared" si="5"/>
        <v>-</v>
      </c>
      <c r="H242" s="50" t="str">
        <f t="shared" si="6"/>
        <v>-</v>
      </c>
      <c r="I242" s="10"/>
      <c r="J242" s="10"/>
      <c r="K242" s="10"/>
      <c r="L242" s="10"/>
      <c r="M242" s="10"/>
    </row>
    <row r="243" spans="1:13" ht="14.25" customHeight="1" x14ac:dyDescent="0.45">
      <c r="A243" s="1"/>
      <c r="B243" s="49" t="e">
        <f t="shared" si="0"/>
        <v>#N/A</v>
      </c>
      <c r="C243" s="50" t="str">
        <f t="shared" si="1"/>
        <v>-</v>
      </c>
      <c r="D243" s="50" t="str">
        <f t="shared" si="2"/>
        <v>-</v>
      </c>
      <c r="E243" s="50" t="str">
        <f t="shared" si="3"/>
        <v>-</v>
      </c>
      <c r="F243" s="50" t="str">
        <f t="shared" si="4"/>
        <v>-</v>
      </c>
      <c r="G243" s="50" t="str">
        <f t="shared" si="5"/>
        <v>-</v>
      </c>
      <c r="H243" s="50" t="str">
        <f t="shared" si="6"/>
        <v>-</v>
      </c>
      <c r="I243" s="10"/>
      <c r="J243" s="10"/>
      <c r="K243" s="10"/>
      <c r="L243" s="10"/>
      <c r="M243" s="10"/>
    </row>
    <row r="244" spans="1:13" ht="14.25" customHeight="1" x14ac:dyDescent="0.45">
      <c r="A244" s="1"/>
      <c r="B244" s="49" t="e">
        <f t="shared" si="0"/>
        <v>#N/A</v>
      </c>
      <c r="C244" s="50" t="str">
        <f t="shared" si="1"/>
        <v>-</v>
      </c>
      <c r="D244" s="50" t="str">
        <f t="shared" si="2"/>
        <v>-</v>
      </c>
      <c r="E244" s="50" t="str">
        <f t="shared" si="3"/>
        <v>-</v>
      </c>
      <c r="F244" s="50" t="str">
        <f t="shared" si="4"/>
        <v>-</v>
      </c>
      <c r="G244" s="50" t="str">
        <f t="shared" si="5"/>
        <v>-</v>
      </c>
      <c r="H244" s="50" t="str">
        <f t="shared" si="6"/>
        <v>-</v>
      </c>
      <c r="I244" s="10"/>
      <c r="J244" s="10"/>
      <c r="K244" s="10"/>
      <c r="L244" s="10"/>
      <c r="M244" s="10"/>
    </row>
    <row r="245" spans="1:13" ht="14.25" customHeight="1" x14ac:dyDescent="0.45">
      <c r="A245" s="1"/>
      <c r="B245" s="49" t="e">
        <f t="shared" si="0"/>
        <v>#N/A</v>
      </c>
      <c r="C245" s="50" t="str">
        <f t="shared" si="1"/>
        <v>-</v>
      </c>
      <c r="D245" s="50" t="str">
        <f t="shared" si="2"/>
        <v>-</v>
      </c>
      <c r="E245" s="50" t="str">
        <f t="shared" si="3"/>
        <v>-</v>
      </c>
      <c r="F245" s="50" t="str">
        <f t="shared" si="4"/>
        <v>-</v>
      </c>
      <c r="G245" s="50" t="str">
        <f t="shared" si="5"/>
        <v>-</v>
      </c>
      <c r="H245" s="50" t="str">
        <f t="shared" si="6"/>
        <v>-</v>
      </c>
      <c r="I245" s="10"/>
      <c r="J245" s="10"/>
      <c r="K245" s="10"/>
      <c r="L245" s="10"/>
      <c r="M245" s="10"/>
    </row>
    <row r="246" spans="1:13" ht="14.25" customHeight="1" x14ac:dyDescent="0.45">
      <c r="A246" s="1"/>
      <c r="B246" s="49" t="e">
        <f t="shared" si="0"/>
        <v>#N/A</v>
      </c>
      <c r="C246" s="50" t="str">
        <f t="shared" si="1"/>
        <v>-</v>
      </c>
      <c r="D246" s="50" t="str">
        <f t="shared" si="2"/>
        <v>-</v>
      </c>
      <c r="E246" s="50" t="str">
        <f t="shared" si="3"/>
        <v>-</v>
      </c>
      <c r="F246" s="50" t="str">
        <f t="shared" si="4"/>
        <v>-</v>
      </c>
      <c r="G246" s="50" t="str">
        <f t="shared" si="5"/>
        <v>-</v>
      </c>
      <c r="H246" s="50" t="str">
        <f t="shared" si="6"/>
        <v>-</v>
      </c>
      <c r="I246" s="10"/>
      <c r="J246" s="10"/>
      <c r="K246" s="10"/>
      <c r="L246" s="10"/>
      <c r="M246" s="10"/>
    </row>
    <row r="247" spans="1:13" ht="14.25" customHeight="1" x14ac:dyDescent="0.45">
      <c r="A247" s="1"/>
      <c r="B247" s="49" t="e">
        <f t="shared" si="0"/>
        <v>#N/A</v>
      </c>
      <c r="C247" s="50" t="str">
        <f t="shared" si="1"/>
        <v>-</v>
      </c>
      <c r="D247" s="50" t="str">
        <f t="shared" si="2"/>
        <v>-</v>
      </c>
      <c r="E247" s="50" t="str">
        <f t="shared" si="3"/>
        <v>-</v>
      </c>
      <c r="F247" s="50" t="str">
        <f t="shared" si="4"/>
        <v>-</v>
      </c>
      <c r="G247" s="50" t="str">
        <f t="shared" si="5"/>
        <v>-</v>
      </c>
      <c r="H247" s="50" t="str">
        <f t="shared" si="6"/>
        <v>-</v>
      </c>
      <c r="I247" s="10"/>
      <c r="J247" s="10"/>
      <c r="K247" s="10"/>
      <c r="L247" s="10"/>
      <c r="M247" s="10"/>
    </row>
    <row r="248" spans="1:13" ht="14.25" customHeight="1" x14ac:dyDescent="0.45">
      <c r="A248" s="1"/>
      <c r="B248" s="49" t="e">
        <f t="shared" si="0"/>
        <v>#N/A</v>
      </c>
      <c r="C248" s="50" t="str">
        <f t="shared" si="1"/>
        <v>-</v>
      </c>
      <c r="D248" s="50" t="str">
        <f t="shared" si="2"/>
        <v>-</v>
      </c>
      <c r="E248" s="50" t="str">
        <f t="shared" si="3"/>
        <v>-</v>
      </c>
      <c r="F248" s="50" t="str">
        <f t="shared" si="4"/>
        <v>-</v>
      </c>
      <c r="G248" s="50" t="str">
        <f t="shared" si="5"/>
        <v>-</v>
      </c>
      <c r="H248" s="50" t="str">
        <f t="shared" si="6"/>
        <v>-</v>
      </c>
      <c r="I248" s="10"/>
      <c r="J248" s="10"/>
      <c r="K248" s="10"/>
      <c r="L248" s="10"/>
      <c r="M248" s="10"/>
    </row>
    <row r="249" spans="1:13" ht="14.25" customHeight="1" x14ac:dyDescent="0.45">
      <c r="A249" s="1"/>
      <c r="B249" s="49" t="e">
        <f t="shared" si="0"/>
        <v>#N/A</v>
      </c>
      <c r="C249" s="50" t="str">
        <f t="shared" si="1"/>
        <v>-</v>
      </c>
      <c r="D249" s="50" t="str">
        <f t="shared" si="2"/>
        <v>-</v>
      </c>
      <c r="E249" s="50" t="str">
        <f t="shared" si="3"/>
        <v>-</v>
      </c>
      <c r="F249" s="50" t="str">
        <f t="shared" si="4"/>
        <v>-</v>
      </c>
      <c r="G249" s="50" t="str">
        <f t="shared" si="5"/>
        <v>-</v>
      </c>
      <c r="H249" s="50" t="str">
        <f t="shared" si="6"/>
        <v>-</v>
      </c>
      <c r="I249" s="10"/>
      <c r="J249" s="10"/>
      <c r="K249" s="10"/>
      <c r="L249" s="10"/>
      <c r="M249" s="10"/>
    </row>
    <row r="250" spans="1:13" ht="14.25" customHeight="1" x14ac:dyDescent="0.45">
      <c r="A250" s="1"/>
      <c r="B250" s="49" t="e">
        <f t="shared" si="0"/>
        <v>#N/A</v>
      </c>
      <c r="C250" s="50" t="str">
        <f t="shared" si="1"/>
        <v>-</v>
      </c>
      <c r="D250" s="50" t="str">
        <f t="shared" si="2"/>
        <v>-</v>
      </c>
      <c r="E250" s="50" t="str">
        <f t="shared" si="3"/>
        <v>-</v>
      </c>
      <c r="F250" s="50" t="str">
        <f t="shared" si="4"/>
        <v>-</v>
      </c>
      <c r="G250" s="50" t="str">
        <f t="shared" si="5"/>
        <v>-</v>
      </c>
      <c r="H250" s="50" t="str">
        <f t="shared" si="6"/>
        <v>-</v>
      </c>
      <c r="I250" s="10"/>
      <c r="J250" s="10"/>
      <c r="K250" s="10"/>
      <c r="L250" s="10"/>
      <c r="M250" s="10"/>
    </row>
    <row r="251" spans="1:13" ht="14.25" customHeight="1" x14ac:dyDescent="0.45">
      <c r="A251" s="1"/>
      <c r="B251" s="49" t="e">
        <f t="shared" si="0"/>
        <v>#N/A</v>
      </c>
      <c r="C251" s="50" t="str">
        <f t="shared" si="1"/>
        <v>-</v>
      </c>
      <c r="D251" s="50" t="str">
        <f t="shared" si="2"/>
        <v>-</v>
      </c>
      <c r="E251" s="50" t="str">
        <f t="shared" si="3"/>
        <v>-</v>
      </c>
      <c r="F251" s="50" t="str">
        <f t="shared" si="4"/>
        <v>-</v>
      </c>
      <c r="G251" s="50" t="str">
        <f t="shared" si="5"/>
        <v>-</v>
      </c>
      <c r="H251" s="50" t="str">
        <f t="shared" si="6"/>
        <v>-</v>
      </c>
      <c r="I251" s="10"/>
      <c r="J251" s="10"/>
      <c r="K251" s="10"/>
      <c r="L251" s="10"/>
      <c r="M251" s="10"/>
    </row>
    <row r="252" spans="1:13" ht="14.25" customHeight="1" x14ac:dyDescent="0.45">
      <c r="A252" s="1"/>
      <c r="B252" s="49" t="e">
        <f t="shared" si="0"/>
        <v>#N/A</v>
      </c>
      <c r="C252" s="50" t="str">
        <f t="shared" si="1"/>
        <v>-</v>
      </c>
      <c r="D252" s="50" t="str">
        <f t="shared" si="2"/>
        <v>-</v>
      </c>
      <c r="E252" s="50" t="str">
        <f t="shared" si="3"/>
        <v>-</v>
      </c>
      <c r="F252" s="50" t="str">
        <f t="shared" si="4"/>
        <v>-</v>
      </c>
      <c r="G252" s="50" t="str">
        <f t="shared" si="5"/>
        <v>-</v>
      </c>
      <c r="H252" s="50" t="str">
        <f t="shared" si="6"/>
        <v>-</v>
      </c>
      <c r="I252" s="10"/>
      <c r="J252" s="10"/>
      <c r="K252" s="10"/>
      <c r="L252" s="10"/>
      <c r="M252" s="10"/>
    </row>
    <row r="253" spans="1:13" ht="14.25" customHeight="1" x14ac:dyDescent="0.45">
      <c r="A253" s="1"/>
      <c r="B253" s="49" t="e">
        <f t="shared" si="0"/>
        <v>#N/A</v>
      </c>
      <c r="C253" s="50" t="str">
        <f t="shared" si="1"/>
        <v>-</v>
      </c>
      <c r="D253" s="50" t="str">
        <f t="shared" si="2"/>
        <v>-</v>
      </c>
      <c r="E253" s="50" t="str">
        <f t="shared" si="3"/>
        <v>-</v>
      </c>
      <c r="F253" s="50" t="str">
        <f t="shared" si="4"/>
        <v>-</v>
      </c>
      <c r="G253" s="50" t="str">
        <f t="shared" si="5"/>
        <v>-</v>
      </c>
      <c r="H253" s="50" t="str">
        <f t="shared" si="6"/>
        <v>-</v>
      </c>
      <c r="I253" s="10"/>
      <c r="J253" s="10"/>
      <c r="K253" s="10"/>
      <c r="L253" s="10"/>
      <c r="M253" s="10"/>
    </row>
    <row r="254" spans="1:13" ht="14.25" customHeight="1" x14ac:dyDescent="0.45">
      <c r="A254" s="1"/>
      <c r="B254" s="49" t="e">
        <f t="shared" si="0"/>
        <v>#N/A</v>
      </c>
      <c r="C254" s="50" t="str">
        <f t="shared" si="1"/>
        <v>-</v>
      </c>
      <c r="D254" s="50" t="str">
        <f t="shared" si="2"/>
        <v>-</v>
      </c>
      <c r="E254" s="50" t="str">
        <f t="shared" si="3"/>
        <v>-</v>
      </c>
      <c r="F254" s="50" t="str">
        <f t="shared" si="4"/>
        <v>-</v>
      </c>
      <c r="G254" s="50" t="str">
        <f t="shared" si="5"/>
        <v>-</v>
      </c>
      <c r="H254" s="50" t="str">
        <f t="shared" si="6"/>
        <v>-</v>
      </c>
      <c r="I254" s="10"/>
      <c r="J254" s="10"/>
      <c r="K254" s="10"/>
      <c r="L254" s="10"/>
      <c r="M254" s="10"/>
    </row>
    <row r="255" spans="1:13" ht="14.25" customHeight="1" x14ac:dyDescent="0.45">
      <c r="A255" s="1"/>
      <c r="B255" s="49" t="e">
        <f t="shared" si="0"/>
        <v>#N/A</v>
      </c>
      <c r="C255" s="50" t="str">
        <f t="shared" si="1"/>
        <v>-</v>
      </c>
      <c r="D255" s="50" t="str">
        <f t="shared" si="2"/>
        <v>-</v>
      </c>
      <c r="E255" s="50" t="str">
        <f t="shared" si="3"/>
        <v>-</v>
      </c>
      <c r="F255" s="50" t="str">
        <f t="shared" si="4"/>
        <v>-</v>
      </c>
      <c r="G255" s="50" t="str">
        <f t="shared" si="5"/>
        <v>-</v>
      </c>
      <c r="H255" s="50" t="str">
        <f t="shared" si="6"/>
        <v>-</v>
      </c>
      <c r="I255" s="10"/>
      <c r="J255" s="10"/>
      <c r="K255" s="10"/>
      <c r="L255" s="10"/>
      <c r="M255" s="10"/>
    </row>
    <row r="256" spans="1:13" ht="14.25" customHeight="1" x14ac:dyDescent="0.45">
      <c r="A256" s="1"/>
      <c r="B256" s="49" t="e">
        <f t="shared" si="0"/>
        <v>#N/A</v>
      </c>
      <c r="C256" s="50" t="str">
        <f t="shared" si="1"/>
        <v>-</v>
      </c>
      <c r="D256" s="50" t="str">
        <f t="shared" si="2"/>
        <v>-</v>
      </c>
      <c r="E256" s="50" t="str">
        <f t="shared" si="3"/>
        <v>-</v>
      </c>
      <c r="F256" s="50" t="str">
        <f t="shared" si="4"/>
        <v>-</v>
      </c>
      <c r="G256" s="50" t="str">
        <f t="shared" si="5"/>
        <v>-</v>
      </c>
      <c r="H256" s="50" t="str">
        <f t="shared" si="6"/>
        <v>-</v>
      </c>
      <c r="I256" s="10"/>
      <c r="J256" s="10"/>
      <c r="K256" s="10"/>
      <c r="L256" s="10"/>
      <c r="M256" s="10"/>
    </row>
    <row r="257" spans="1:13" ht="14.25" customHeight="1" x14ac:dyDescent="0.45">
      <c r="A257" s="1"/>
      <c r="B257" s="49" t="e">
        <f t="shared" si="0"/>
        <v>#N/A</v>
      </c>
      <c r="C257" s="50" t="str">
        <f t="shared" si="1"/>
        <v>-</v>
      </c>
      <c r="D257" s="50" t="str">
        <f t="shared" si="2"/>
        <v>-</v>
      </c>
      <c r="E257" s="50" t="str">
        <f t="shared" si="3"/>
        <v>-</v>
      </c>
      <c r="F257" s="50" t="str">
        <f t="shared" si="4"/>
        <v>-</v>
      </c>
      <c r="G257" s="50" t="str">
        <f t="shared" si="5"/>
        <v>-</v>
      </c>
      <c r="H257" s="50" t="str">
        <f t="shared" si="6"/>
        <v>-</v>
      </c>
      <c r="I257" s="10"/>
      <c r="J257" s="10"/>
      <c r="K257" s="10"/>
      <c r="L257" s="10"/>
      <c r="M257" s="10"/>
    </row>
    <row r="258" spans="1:13" ht="14.25" customHeight="1" x14ac:dyDescent="0.45">
      <c r="A258" s="1"/>
      <c r="B258" s="49" t="e">
        <f t="shared" si="0"/>
        <v>#N/A</v>
      </c>
      <c r="C258" s="50" t="str">
        <f t="shared" si="1"/>
        <v>-</v>
      </c>
      <c r="D258" s="50" t="str">
        <f t="shared" si="2"/>
        <v>-</v>
      </c>
      <c r="E258" s="50" t="str">
        <f t="shared" si="3"/>
        <v>-</v>
      </c>
      <c r="F258" s="50" t="str">
        <f t="shared" si="4"/>
        <v>-</v>
      </c>
      <c r="G258" s="50" t="str">
        <f t="shared" si="5"/>
        <v>-</v>
      </c>
      <c r="H258" s="50" t="str">
        <f t="shared" si="6"/>
        <v>-</v>
      </c>
      <c r="I258" s="10"/>
      <c r="J258" s="10"/>
      <c r="K258" s="10"/>
      <c r="L258" s="10"/>
      <c r="M258" s="10"/>
    </row>
    <row r="259" spans="1:13" ht="14.25" customHeight="1" x14ac:dyDescent="0.45">
      <c r="A259" s="1"/>
      <c r="B259" s="49" t="e">
        <f t="shared" si="0"/>
        <v>#N/A</v>
      </c>
      <c r="C259" s="50" t="str">
        <f t="shared" si="1"/>
        <v>-</v>
      </c>
      <c r="D259" s="50" t="str">
        <f t="shared" si="2"/>
        <v>-</v>
      </c>
      <c r="E259" s="50" t="str">
        <f t="shared" si="3"/>
        <v>-</v>
      </c>
      <c r="F259" s="50" t="str">
        <f t="shared" si="4"/>
        <v>-</v>
      </c>
      <c r="G259" s="50" t="str">
        <f t="shared" si="5"/>
        <v>-</v>
      </c>
      <c r="H259" s="50" t="str">
        <f t="shared" si="6"/>
        <v>-</v>
      </c>
      <c r="I259" s="10"/>
      <c r="J259" s="10"/>
      <c r="K259" s="10"/>
      <c r="L259" s="10"/>
      <c r="M259" s="10"/>
    </row>
    <row r="260" spans="1:13" ht="14.25" customHeight="1" x14ac:dyDescent="0.45">
      <c r="A260" s="1"/>
      <c r="B260" s="49" t="e">
        <f t="shared" si="0"/>
        <v>#N/A</v>
      </c>
      <c r="C260" s="50" t="str">
        <f t="shared" si="1"/>
        <v>-</v>
      </c>
      <c r="D260" s="50" t="str">
        <f t="shared" si="2"/>
        <v>-</v>
      </c>
      <c r="E260" s="50" t="str">
        <f t="shared" si="3"/>
        <v>-</v>
      </c>
      <c r="F260" s="50" t="str">
        <f t="shared" si="4"/>
        <v>-</v>
      </c>
      <c r="G260" s="50" t="str">
        <f t="shared" si="5"/>
        <v>-</v>
      </c>
      <c r="H260" s="50" t="str">
        <f t="shared" si="6"/>
        <v>-</v>
      </c>
      <c r="I260" s="10"/>
      <c r="J260" s="10"/>
      <c r="K260" s="10"/>
      <c r="L260" s="10"/>
      <c r="M260" s="10"/>
    </row>
    <row r="261" spans="1:13" ht="14.25" customHeight="1" x14ac:dyDescent="0.45">
      <c r="A261" s="1"/>
      <c r="B261" s="49" t="e">
        <f t="shared" si="0"/>
        <v>#N/A</v>
      </c>
      <c r="C261" s="50" t="str">
        <f t="shared" si="1"/>
        <v>-</v>
      </c>
      <c r="D261" s="50" t="str">
        <f t="shared" si="2"/>
        <v>-</v>
      </c>
      <c r="E261" s="50" t="str">
        <f t="shared" si="3"/>
        <v>-</v>
      </c>
      <c r="F261" s="50" t="str">
        <f t="shared" si="4"/>
        <v>-</v>
      </c>
      <c r="G261" s="50" t="str">
        <f t="shared" si="5"/>
        <v>-</v>
      </c>
      <c r="H261" s="50" t="str">
        <f t="shared" si="6"/>
        <v>-</v>
      </c>
      <c r="I261" s="10"/>
      <c r="J261" s="10"/>
      <c r="K261" s="10"/>
      <c r="L261" s="10"/>
      <c r="M261" s="10"/>
    </row>
    <row r="262" spans="1:13" ht="14.25" customHeight="1" x14ac:dyDescent="0.45">
      <c r="A262" s="1"/>
      <c r="B262" s="49" t="e">
        <f t="shared" si="0"/>
        <v>#N/A</v>
      </c>
      <c r="C262" s="50" t="str">
        <f t="shared" si="1"/>
        <v>-</v>
      </c>
      <c r="D262" s="50" t="str">
        <f t="shared" si="2"/>
        <v>-</v>
      </c>
      <c r="E262" s="50" t="str">
        <f t="shared" si="3"/>
        <v>-</v>
      </c>
      <c r="F262" s="50" t="str">
        <f t="shared" si="4"/>
        <v>-</v>
      </c>
      <c r="G262" s="50" t="str">
        <f t="shared" si="5"/>
        <v>-</v>
      </c>
      <c r="H262" s="50" t="str">
        <f t="shared" si="6"/>
        <v>-</v>
      </c>
      <c r="I262" s="10"/>
      <c r="J262" s="10"/>
      <c r="K262" s="10"/>
      <c r="L262" s="10"/>
      <c r="M262" s="10"/>
    </row>
    <row r="263" spans="1:13" ht="14.25" customHeight="1" x14ac:dyDescent="0.45">
      <c r="A263" s="1"/>
      <c r="B263" s="49" t="e">
        <f t="shared" si="0"/>
        <v>#N/A</v>
      </c>
      <c r="C263" s="50" t="str">
        <f t="shared" si="1"/>
        <v>-</v>
      </c>
      <c r="D263" s="50" t="str">
        <f t="shared" si="2"/>
        <v>-</v>
      </c>
      <c r="E263" s="50" t="str">
        <f t="shared" si="3"/>
        <v>-</v>
      </c>
      <c r="F263" s="50" t="str">
        <f t="shared" si="4"/>
        <v>-</v>
      </c>
      <c r="G263" s="50" t="str">
        <f t="shared" si="5"/>
        <v>-</v>
      </c>
      <c r="H263" s="50" t="str">
        <f t="shared" si="6"/>
        <v>-</v>
      </c>
      <c r="I263" s="10"/>
      <c r="J263" s="10"/>
      <c r="K263" s="10"/>
      <c r="L263" s="10"/>
      <c r="M263" s="10"/>
    </row>
    <row r="264" spans="1:13" ht="14.25" customHeight="1" x14ac:dyDescent="0.45">
      <c r="A264" s="1"/>
      <c r="B264" s="49" t="e">
        <f t="shared" si="0"/>
        <v>#N/A</v>
      </c>
      <c r="C264" s="50" t="str">
        <f t="shared" si="1"/>
        <v>-</v>
      </c>
      <c r="D264" s="50" t="str">
        <f t="shared" si="2"/>
        <v>-</v>
      </c>
      <c r="E264" s="50" t="str">
        <f t="shared" si="3"/>
        <v>-</v>
      </c>
      <c r="F264" s="50" t="str">
        <f t="shared" si="4"/>
        <v>-</v>
      </c>
      <c r="G264" s="50" t="str">
        <f t="shared" si="5"/>
        <v>-</v>
      </c>
      <c r="H264" s="50" t="str">
        <f t="shared" si="6"/>
        <v>-</v>
      </c>
      <c r="I264" s="10"/>
      <c r="J264" s="10"/>
      <c r="K264" s="10"/>
      <c r="L264" s="10"/>
      <c r="M264" s="10"/>
    </row>
    <row r="265" spans="1:13" ht="14.25" customHeight="1" x14ac:dyDescent="0.45">
      <c r="A265" s="1"/>
      <c r="B265" s="49" t="e">
        <f t="shared" si="0"/>
        <v>#N/A</v>
      </c>
      <c r="C265" s="50" t="str">
        <f t="shared" si="1"/>
        <v>-</v>
      </c>
      <c r="D265" s="50" t="str">
        <f t="shared" si="2"/>
        <v>-</v>
      </c>
      <c r="E265" s="50" t="str">
        <f t="shared" si="3"/>
        <v>-</v>
      </c>
      <c r="F265" s="50" t="str">
        <f t="shared" si="4"/>
        <v>-</v>
      </c>
      <c r="G265" s="50" t="str">
        <f t="shared" si="5"/>
        <v>-</v>
      </c>
      <c r="H265" s="50" t="str">
        <f t="shared" si="6"/>
        <v>-</v>
      </c>
      <c r="I265" s="10"/>
      <c r="J265" s="10"/>
      <c r="K265" s="10"/>
      <c r="L265" s="10"/>
      <c r="M265" s="10"/>
    </row>
    <row r="266" spans="1:13" ht="14.25" customHeight="1" x14ac:dyDescent="0.45">
      <c r="A266" s="1"/>
      <c r="B266" s="49" t="e">
        <f t="shared" si="0"/>
        <v>#N/A</v>
      </c>
      <c r="C266" s="50" t="str">
        <f t="shared" si="1"/>
        <v>-</v>
      </c>
      <c r="D266" s="50" t="str">
        <f t="shared" si="2"/>
        <v>-</v>
      </c>
      <c r="E266" s="50" t="str">
        <f t="shared" si="3"/>
        <v>-</v>
      </c>
      <c r="F266" s="50" t="str">
        <f t="shared" si="4"/>
        <v>-</v>
      </c>
      <c r="G266" s="50" t="str">
        <f t="shared" si="5"/>
        <v>-</v>
      </c>
      <c r="H266" s="50" t="str">
        <f t="shared" si="6"/>
        <v>-</v>
      </c>
      <c r="I266" s="10"/>
      <c r="J266" s="10"/>
      <c r="K266" s="10"/>
      <c r="L266" s="10"/>
      <c r="M266" s="10"/>
    </row>
    <row r="267" spans="1:13" ht="14.25" customHeight="1" x14ac:dyDescent="0.45">
      <c r="A267" s="1"/>
      <c r="B267" s="49" t="e">
        <f t="shared" si="0"/>
        <v>#N/A</v>
      </c>
      <c r="C267" s="50" t="str">
        <f t="shared" si="1"/>
        <v>-</v>
      </c>
      <c r="D267" s="50" t="str">
        <f t="shared" si="2"/>
        <v>-</v>
      </c>
      <c r="E267" s="50" t="str">
        <f t="shared" si="3"/>
        <v>-</v>
      </c>
      <c r="F267" s="50" t="str">
        <f t="shared" si="4"/>
        <v>-</v>
      </c>
      <c r="G267" s="50" t="str">
        <f t="shared" si="5"/>
        <v>-</v>
      </c>
      <c r="H267" s="50" t="str">
        <f t="shared" si="6"/>
        <v>-</v>
      </c>
      <c r="I267" s="10"/>
      <c r="J267" s="10"/>
      <c r="K267" s="10"/>
      <c r="L267" s="10"/>
      <c r="M267" s="10"/>
    </row>
    <row r="268" spans="1:13" ht="14.25" customHeight="1" x14ac:dyDescent="0.45">
      <c r="A268" s="1"/>
      <c r="B268" s="49" t="e">
        <f t="shared" si="0"/>
        <v>#N/A</v>
      </c>
      <c r="C268" s="50" t="str">
        <f t="shared" si="1"/>
        <v>-</v>
      </c>
      <c r="D268" s="50" t="str">
        <f t="shared" si="2"/>
        <v>-</v>
      </c>
      <c r="E268" s="50" t="str">
        <f t="shared" si="3"/>
        <v>-</v>
      </c>
      <c r="F268" s="50" t="str">
        <f t="shared" si="4"/>
        <v>-</v>
      </c>
      <c r="G268" s="50" t="str">
        <f t="shared" si="5"/>
        <v>-</v>
      </c>
      <c r="H268" s="50" t="str">
        <f t="shared" si="6"/>
        <v>-</v>
      </c>
      <c r="I268" s="10"/>
      <c r="J268" s="10"/>
      <c r="K268" s="10"/>
      <c r="L268" s="10"/>
      <c r="M268" s="10"/>
    </row>
    <row r="269" spans="1:13" ht="14.25" customHeight="1" x14ac:dyDescent="0.45">
      <c r="A269" s="1"/>
      <c r="B269" s="49" t="e">
        <f t="shared" si="0"/>
        <v>#N/A</v>
      </c>
      <c r="C269" s="50" t="str">
        <f t="shared" si="1"/>
        <v>-</v>
      </c>
      <c r="D269" s="50" t="str">
        <f t="shared" si="2"/>
        <v>-</v>
      </c>
      <c r="E269" s="50" t="str">
        <f t="shared" si="3"/>
        <v>-</v>
      </c>
      <c r="F269" s="50" t="str">
        <f t="shared" si="4"/>
        <v>-</v>
      </c>
      <c r="G269" s="50" t="str">
        <f t="shared" si="5"/>
        <v>-</v>
      </c>
      <c r="H269" s="50" t="str">
        <f t="shared" si="6"/>
        <v>-</v>
      </c>
      <c r="I269" s="10"/>
      <c r="J269" s="10"/>
      <c r="K269" s="10"/>
      <c r="L269" s="10"/>
      <c r="M269" s="10"/>
    </row>
    <row r="270" spans="1:13" ht="14.25" customHeight="1" x14ac:dyDescent="0.45">
      <c r="A270" s="1"/>
      <c r="B270" s="49" t="e">
        <f t="shared" si="0"/>
        <v>#N/A</v>
      </c>
      <c r="C270" s="50" t="str">
        <f t="shared" si="1"/>
        <v>-</v>
      </c>
      <c r="D270" s="50" t="str">
        <f t="shared" si="2"/>
        <v>-</v>
      </c>
      <c r="E270" s="50" t="str">
        <f t="shared" si="3"/>
        <v>-</v>
      </c>
      <c r="F270" s="50" t="str">
        <f t="shared" si="4"/>
        <v>-</v>
      </c>
      <c r="G270" s="50" t="str">
        <f t="shared" si="5"/>
        <v>-</v>
      </c>
      <c r="H270" s="50" t="str">
        <f t="shared" si="6"/>
        <v>-</v>
      </c>
      <c r="I270" s="10"/>
      <c r="J270" s="10"/>
      <c r="K270" s="10"/>
      <c r="L270" s="10"/>
      <c r="M270" s="10"/>
    </row>
    <row r="271" spans="1:13" ht="14.25" customHeight="1" x14ac:dyDescent="0.45">
      <c r="A271" s="1"/>
      <c r="B271" s="49" t="e">
        <f t="shared" si="0"/>
        <v>#N/A</v>
      </c>
      <c r="C271" s="50" t="str">
        <f t="shared" si="1"/>
        <v>-</v>
      </c>
      <c r="D271" s="50" t="str">
        <f t="shared" si="2"/>
        <v>-</v>
      </c>
      <c r="E271" s="50" t="str">
        <f t="shared" si="3"/>
        <v>-</v>
      </c>
      <c r="F271" s="50" t="str">
        <f t="shared" si="4"/>
        <v>-</v>
      </c>
      <c r="G271" s="50" t="str">
        <f t="shared" si="5"/>
        <v>-</v>
      </c>
      <c r="H271" s="50" t="str">
        <f t="shared" si="6"/>
        <v>-</v>
      </c>
      <c r="I271" s="10"/>
      <c r="J271" s="10"/>
      <c r="K271" s="10"/>
      <c r="L271" s="10"/>
      <c r="M271" s="10"/>
    </row>
    <row r="272" spans="1:13" ht="14.25" customHeight="1" x14ac:dyDescent="0.45">
      <c r="A272" s="1"/>
      <c r="B272" s="49" t="e">
        <f t="shared" si="0"/>
        <v>#N/A</v>
      </c>
      <c r="C272" s="50" t="str">
        <f t="shared" si="1"/>
        <v>-</v>
      </c>
      <c r="D272" s="50" t="str">
        <f t="shared" si="2"/>
        <v>-</v>
      </c>
      <c r="E272" s="50" t="str">
        <f t="shared" si="3"/>
        <v>-</v>
      </c>
      <c r="F272" s="50" t="str">
        <f t="shared" si="4"/>
        <v>-</v>
      </c>
      <c r="G272" s="50" t="str">
        <f t="shared" si="5"/>
        <v>-</v>
      </c>
      <c r="H272" s="50" t="str">
        <f t="shared" si="6"/>
        <v>-</v>
      </c>
      <c r="I272" s="10"/>
      <c r="J272" s="10"/>
      <c r="K272" s="10"/>
      <c r="L272" s="10"/>
      <c r="M272" s="10"/>
    </row>
    <row r="273" spans="1:13" ht="14.25" customHeight="1" x14ac:dyDescent="0.45">
      <c r="A273" s="1"/>
      <c r="B273" s="49" t="e">
        <f t="shared" si="0"/>
        <v>#N/A</v>
      </c>
      <c r="C273" s="50" t="str">
        <f t="shared" si="1"/>
        <v>-</v>
      </c>
      <c r="D273" s="50" t="str">
        <f t="shared" si="2"/>
        <v>-</v>
      </c>
      <c r="E273" s="50" t="str">
        <f t="shared" si="3"/>
        <v>-</v>
      </c>
      <c r="F273" s="50" t="str">
        <f t="shared" si="4"/>
        <v>-</v>
      </c>
      <c r="G273" s="50" t="str">
        <f t="shared" si="5"/>
        <v>-</v>
      </c>
      <c r="H273" s="50" t="str">
        <f t="shared" si="6"/>
        <v>-</v>
      </c>
      <c r="I273" s="10"/>
      <c r="J273" s="10"/>
      <c r="K273" s="10"/>
      <c r="L273" s="10"/>
      <c r="M273" s="10"/>
    </row>
    <row r="274" spans="1:13" ht="14.25" customHeight="1" x14ac:dyDescent="0.45">
      <c r="A274" s="1"/>
      <c r="B274" s="49" t="e">
        <f t="shared" si="0"/>
        <v>#N/A</v>
      </c>
      <c r="C274" s="50" t="str">
        <f t="shared" si="1"/>
        <v>-</v>
      </c>
      <c r="D274" s="50" t="str">
        <f t="shared" si="2"/>
        <v>-</v>
      </c>
      <c r="E274" s="50" t="str">
        <f t="shared" si="3"/>
        <v>-</v>
      </c>
      <c r="F274" s="50" t="str">
        <f t="shared" si="4"/>
        <v>-</v>
      </c>
      <c r="G274" s="50" t="str">
        <f t="shared" si="5"/>
        <v>-</v>
      </c>
      <c r="H274" s="50" t="str">
        <f t="shared" si="6"/>
        <v>-</v>
      </c>
      <c r="I274" s="10"/>
      <c r="J274" s="10"/>
      <c r="K274" s="10"/>
      <c r="L274" s="10"/>
      <c r="M274" s="10"/>
    </row>
    <row r="275" spans="1:13" ht="14.25" customHeight="1" x14ac:dyDescent="0.45">
      <c r="A275" s="1"/>
      <c r="B275" s="49" t="e">
        <f t="shared" si="0"/>
        <v>#N/A</v>
      </c>
      <c r="C275" s="50" t="str">
        <f t="shared" si="1"/>
        <v>-</v>
      </c>
      <c r="D275" s="50" t="str">
        <f t="shared" si="2"/>
        <v>-</v>
      </c>
      <c r="E275" s="50" t="str">
        <f t="shared" si="3"/>
        <v>-</v>
      </c>
      <c r="F275" s="50" t="str">
        <f t="shared" si="4"/>
        <v>-</v>
      </c>
      <c r="G275" s="50" t="str">
        <f t="shared" si="5"/>
        <v>-</v>
      </c>
      <c r="H275" s="50" t="str">
        <f t="shared" si="6"/>
        <v>-</v>
      </c>
      <c r="I275" s="10"/>
      <c r="J275" s="10"/>
      <c r="K275" s="10"/>
      <c r="L275" s="10"/>
      <c r="M275" s="10"/>
    </row>
    <row r="276" spans="1:13" ht="14.25" customHeight="1" x14ac:dyDescent="0.45">
      <c r="A276" s="1"/>
      <c r="B276" s="49" t="e">
        <f t="shared" si="0"/>
        <v>#N/A</v>
      </c>
      <c r="C276" s="50" t="str">
        <f t="shared" si="1"/>
        <v>-</v>
      </c>
      <c r="D276" s="50" t="str">
        <f t="shared" si="2"/>
        <v>-</v>
      </c>
      <c r="E276" s="50" t="str">
        <f t="shared" si="3"/>
        <v>-</v>
      </c>
      <c r="F276" s="50" t="str">
        <f t="shared" si="4"/>
        <v>-</v>
      </c>
      <c r="G276" s="50" t="str">
        <f t="shared" si="5"/>
        <v>-</v>
      </c>
      <c r="H276" s="50" t="str">
        <f t="shared" si="6"/>
        <v>-</v>
      </c>
      <c r="I276" s="10"/>
      <c r="J276" s="10"/>
      <c r="K276" s="10"/>
      <c r="L276" s="10"/>
      <c r="M276" s="10"/>
    </row>
    <row r="277" spans="1:13" ht="14.25" customHeight="1" x14ac:dyDescent="0.45">
      <c r="A277" s="1"/>
      <c r="B277" s="49" t="e">
        <f t="shared" si="0"/>
        <v>#N/A</v>
      </c>
      <c r="C277" s="50" t="str">
        <f t="shared" si="1"/>
        <v>-</v>
      </c>
      <c r="D277" s="50" t="str">
        <f t="shared" si="2"/>
        <v>-</v>
      </c>
      <c r="E277" s="50" t="str">
        <f t="shared" si="3"/>
        <v>-</v>
      </c>
      <c r="F277" s="50" t="str">
        <f t="shared" si="4"/>
        <v>-</v>
      </c>
      <c r="G277" s="50" t="str">
        <f t="shared" si="5"/>
        <v>-</v>
      </c>
      <c r="H277" s="50" t="str">
        <f t="shared" si="6"/>
        <v>-</v>
      </c>
      <c r="I277" s="10"/>
      <c r="J277" s="10"/>
      <c r="K277" s="10"/>
      <c r="L277" s="10"/>
      <c r="M277" s="10"/>
    </row>
    <row r="278" spans="1:13" ht="14.25" customHeight="1" x14ac:dyDescent="0.45">
      <c r="A278" s="1"/>
      <c r="B278" s="49" t="e">
        <f t="shared" si="0"/>
        <v>#N/A</v>
      </c>
      <c r="C278" s="50" t="str">
        <f t="shared" si="1"/>
        <v>-</v>
      </c>
      <c r="D278" s="50" t="str">
        <f t="shared" si="2"/>
        <v>-</v>
      </c>
      <c r="E278" s="50" t="str">
        <f t="shared" si="3"/>
        <v>-</v>
      </c>
      <c r="F278" s="50" t="str">
        <f t="shared" si="4"/>
        <v>-</v>
      </c>
      <c r="G278" s="50" t="str">
        <f t="shared" si="5"/>
        <v>-</v>
      </c>
      <c r="H278" s="50" t="str">
        <f t="shared" si="6"/>
        <v>-</v>
      </c>
      <c r="I278" s="10"/>
      <c r="J278" s="10"/>
      <c r="K278" s="10"/>
      <c r="L278" s="10"/>
      <c r="M278" s="10"/>
    </row>
    <row r="279" spans="1:13" ht="14.25" customHeight="1" x14ac:dyDescent="0.45">
      <c r="A279" s="1"/>
      <c r="B279" s="49" t="e">
        <f t="shared" si="0"/>
        <v>#N/A</v>
      </c>
      <c r="C279" s="50" t="str">
        <f t="shared" si="1"/>
        <v>-</v>
      </c>
      <c r="D279" s="50" t="str">
        <f t="shared" si="2"/>
        <v>-</v>
      </c>
      <c r="E279" s="50" t="str">
        <f t="shared" si="3"/>
        <v>-</v>
      </c>
      <c r="F279" s="50" t="str">
        <f t="shared" si="4"/>
        <v>-</v>
      </c>
      <c r="G279" s="50" t="str">
        <f t="shared" si="5"/>
        <v>-</v>
      </c>
      <c r="H279" s="50" t="str">
        <f t="shared" si="6"/>
        <v>-</v>
      </c>
      <c r="I279" s="10"/>
      <c r="J279" s="10"/>
      <c r="K279" s="10"/>
      <c r="L279" s="10"/>
      <c r="M279" s="10"/>
    </row>
    <row r="280" spans="1:13" ht="14.25" customHeight="1" x14ac:dyDescent="0.45">
      <c r="A280" s="1"/>
      <c r="B280" s="49" t="e">
        <f t="shared" si="0"/>
        <v>#N/A</v>
      </c>
      <c r="C280" s="50" t="str">
        <f t="shared" si="1"/>
        <v>-</v>
      </c>
      <c r="D280" s="50" t="str">
        <f t="shared" si="2"/>
        <v>-</v>
      </c>
      <c r="E280" s="50" t="str">
        <f t="shared" si="3"/>
        <v>-</v>
      </c>
      <c r="F280" s="50" t="str">
        <f t="shared" si="4"/>
        <v>-</v>
      </c>
      <c r="G280" s="50" t="str">
        <f t="shared" si="5"/>
        <v>-</v>
      </c>
      <c r="H280" s="50" t="str">
        <f t="shared" si="6"/>
        <v>-</v>
      </c>
      <c r="I280" s="10"/>
      <c r="J280" s="10"/>
      <c r="K280" s="10"/>
      <c r="L280" s="10"/>
      <c r="M280" s="10"/>
    </row>
    <row r="281" spans="1:13" ht="14.25" customHeight="1" x14ac:dyDescent="0.45">
      <c r="A281" s="1"/>
      <c r="B281" s="49" t="e">
        <f t="shared" si="0"/>
        <v>#N/A</v>
      </c>
      <c r="C281" s="50" t="str">
        <f t="shared" si="1"/>
        <v>-</v>
      </c>
      <c r="D281" s="50" t="str">
        <f t="shared" si="2"/>
        <v>-</v>
      </c>
      <c r="E281" s="50" t="str">
        <f t="shared" si="3"/>
        <v>-</v>
      </c>
      <c r="F281" s="50" t="str">
        <f t="shared" si="4"/>
        <v>-</v>
      </c>
      <c r="G281" s="50" t="str">
        <f t="shared" si="5"/>
        <v>-</v>
      </c>
      <c r="H281" s="50" t="str">
        <f t="shared" si="6"/>
        <v>-</v>
      </c>
      <c r="I281" s="10"/>
      <c r="J281" s="10"/>
      <c r="K281" s="10"/>
      <c r="L281" s="10"/>
      <c r="M281" s="10"/>
    </row>
    <row r="282" spans="1:13" ht="14.25" customHeight="1" x14ac:dyDescent="0.45">
      <c r="A282" s="1"/>
      <c r="B282" s="49" t="e">
        <f t="shared" si="0"/>
        <v>#N/A</v>
      </c>
      <c r="C282" s="50" t="str">
        <f t="shared" si="1"/>
        <v>-</v>
      </c>
      <c r="D282" s="50" t="str">
        <f t="shared" si="2"/>
        <v>-</v>
      </c>
      <c r="E282" s="50" t="str">
        <f t="shared" si="3"/>
        <v>-</v>
      </c>
      <c r="F282" s="50" t="str">
        <f t="shared" si="4"/>
        <v>-</v>
      </c>
      <c r="G282" s="50" t="str">
        <f t="shared" si="5"/>
        <v>-</v>
      </c>
      <c r="H282" s="50" t="str">
        <f t="shared" si="6"/>
        <v>-</v>
      </c>
      <c r="I282" s="10"/>
      <c r="J282" s="10"/>
      <c r="K282" s="10"/>
      <c r="L282" s="10"/>
      <c r="M282" s="10"/>
    </row>
    <row r="283" spans="1:13" ht="14.25" customHeight="1" x14ac:dyDescent="0.45">
      <c r="A283" s="1"/>
      <c r="B283" s="49" t="e">
        <f t="shared" si="0"/>
        <v>#N/A</v>
      </c>
      <c r="C283" s="50" t="str">
        <f t="shared" si="1"/>
        <v>-</v>
      </c>
      <c r="D283" s="50" t="str">
        <f t="shared" si="2"/>
        <v>-</v>
      </c>
      <c r="E283" s="50" t="str">
        <f t="shared" si="3"/>
        <v>-</v>
      </c>
      <c r="F283" s="50" t="str">
        <f t="shared" si="4"/>
        <v>-</v>
      </c>
      <c r="G283" s="50" t="str">
        <f t="shared" si="5"/>
        <v>-</v>
      </c>
      <c r="H283" s="50" t="str">
        <f t="shared" si="6"/>
        <v>-</v>
      </c>
      <c r="I283" s="10"/>
      <c r="J283" s="10"/>
      <c r="K283" s="10"/>
      <c r="L283" s="10"/>
      <c r="M283" s="10"/>
    </row>
    <row r="284" spans="1:13" ht="14.25" customHeight="1" x14ac:dyDescent="0.45">
      <c r="A284" s="1"/>
      <c r="B284" s="49" t="e">
        <f t="shared" si="0"/>
        <v>#N/A</v>
      </c>
      <c r="C284" s="50" t="str">
        <f t="shared" si="1"/>
        <v>-</v>
      </c>
      <c r="D284" s="50" t="str">
        <f t="shared" si="2"/>
        <v>-</v>
      </c>
      <c r="E284" s="50" t="str">
        <f t="shared" si="3"/>
        <v>-</v>
      </c>
      <c r="F284" s="50" t="str">
        <f t="shared" si="4"/>
        <v>-</v>
      </c>
      <c r="G284" s="50" t="str">
        <f t="shared" si="5"/>
        <v>-</v>
      </c>
      <c r="H284" s="50" t="str">
        <f t="shared" si="6"/>
        <v>-</v>
      </c>
      <c r="I284" s="10"/>
      <c r="J284" s="10"/>
      <c r="K284" s="10"/>
      <c r="L284" s="10"/>
      <c r="M284" s="10"/>
    </row>
    <row r="285" spans="1:13" ht="14.25" customHeight="1" x14ac:dyDescent="0.45">
      <c r="A285" s="1"/>
      <c r="B285" s="49" t="e">
        <f t="shared" si="0"/>
        <v>#N/A</v>
      </c>
      <c r="C285" s="50" t="str">
        <f t="shared" si="1"/>
        <v>-</v>
      </c>
      <c r="D285" s="50" t="str">
        <f t="shared" si="2"/>
        <v>-</v>
      </c>
      <c r="E285" s="50" t="str">
        <f t="shared" si="3"/>
        <v>-</v>
      </c>
      <c r="F285" s="50" t="str">
        <f t="shared" si="4"/>
        <v>-</v>
      </c>
      <c r="G285" s="50" t="str">
        <f t="shared" si="5"/>
        <v>-</v>
      </c>
      <c r="H285" s="50" t="str">
        <f t="shared" si="6"/>
        <v>-</v>
      </c>
      <c r="I285" s="10"/>
      <c r="J285" s="10"/>
      <c r="K285" s="10"/>
      <c r="L285" s="10"/>
      <c r="M285" s="10"/>
    </row>
    <row r="286" spans="1:13" ht="14.25" customHeight="1" x14ac:dyDescent="0.45">
      <c r="A286" s="1"/>
      <c r="B286" s="49" t="e">
        <f t="shared" si="0"/>
        <v>#N/A</v>
      </c>
      <c r="C286" s="50" t="str">
        <f t="shared" si="1"/>
        <v>-</v>
      </c>
      <c r="D286" s="50" t="str">
        <f t="shared" si="2"/>
        <v>-</v>
      </c>
      <c r="E286" s="50" t="str">
        <f t="shared" si="3"/>
        <v>-</v>
      </c>
      <c r="F286" s="50" t="str">
        <f t="shared" si="4"/>
        <v>-</v>
      </c>
      <c r="G286" s="50" t="str">
        <f t="shared" si="5"/>
        <v>-</v>
      </c>
      <c r="H286" s="50" t="str">
        <f t="shared" si="6"/>
        <v>-</v>
      </c>
      <c r="I286" s="10"/>
      <c r="J286" s="10"/>
      <c r="K286" s="10"/>
      <c r="L286" s="10"/>
      <c r="M286" s="10"/>
    </row>
    <row r="287" spans="1:13" ht="14.25" customHeight="1" x14ac:dyDescent="0.45">
      <c r="A287" s="1"/>
      <c r="B287" s="49" t="e">
        <f t="shared" si="0"/>
        <v>#N/A</v>
      </c>
      <c r="C287" s="50" t="str">
        <f t="shared" si="1"/>
        <v>-</v>
      </c>
      <c r="D287" s="50" t="str">
        <f t="shared" si="2"/>
        <v>-</v>
      </c>
      <c r="E287" s="50" t="str">
        <f t="shared" si="3"/>
        <v>-</v>
      </c>
      <c r="F287" s="50" t="str">
        <f t="shared" si="4"/>
        <v>-</v>
      </c>
      <c r="G287" s="50" t="str">
        <f t="shared" si="5"/>
        <v>-</v>
      </c>
      <c r="H287" s="50" t="str">
        <f t="shared" si="6"/>
        <v>-</v>
      </c>
      <c r="I287" s="10"/>
      <c r="J287" s="10"/>
      <c r="K287" s="10"/>
      <c r="L287" s="10"/>
      <c r="M287" s="10"/>
    </row>
    <row r="288" spans="1:13" ht="14.25" customHeight="1" x14ac:dyDescent="0.45">
      <c r="A288" s="1"/>
      <c r="B288" s="49" t="e">
        <f t="shared" si="0"/>
        <v>#N/A</v>
      </c>
      <c r="C288" s="50" t="str">
        <f t="shared" si="1"/>
        <v>-</v>
      </c>
      <c r="D288" s="50" t="str">
        <f t="shared" si="2"/>
        <v>-</v>
      </c>
      <c r="E288" s="50" t="str">
        <f t="shared" si="3"/>
        <v>-</v>
      </c>
      <c r="F288" s="50" t="str">
        <f t="shared" si="4"/>
        <v>-</v>
      </c>
      <c r="G288" s="50" t="str">
        <f t="shared" si="5"/>
        <v>-</v>
      </c>
      <c r="H288" s="50" t="str">
        <f t="shared" si="6"/>
        <v>-</v>
      </c>
      <c r="I288" s="10"/>
      <c r="J288" s="10"/>
      <c r="K288" s="10"/>
      <c r="L288" s="10"/>
      <c r="M288" s="10"/>
    </row>
    <row r="289" spans="1:13" ht="14.25" customHeight="1" x14ac:dyDescent="0.45">
      <c r="A289" s="1"/>
      <c r="B289" s="49" t="e">
        <f t="shared" si="0"/>
        <v>#N/A</v>
      </c>
      <c r="C289" s="50" t="str">
        <f t="shared" si="1"/>
        <v>-</v>
      </c>
      <c r="D289" s="50" t="str">
        <f t="shared" si="2"/>
        <v>-</v>
      </c>
      <c r="E289" s="50" t="str">
        <f t="shared" si="3"/>
        <v>-</v>
      </c>
      <c r="F289" s="50" t="str">
        <f t="shared" si="4"/>
        <v>-</v>
      </c>
      <c r="G289" s="50" t="str">
        <f t="shared" si="5"/>
        <v>-</v>
      </c>
      <c r="H289" s="50" t="str">
        <f t="shared" si="6"/>
        <v>-</v>
      </c>
      <c r="I289" s="10"/>
      <c r="J289" s="10"/>
      <c r="K289" s="10"/>
      <c r="L289" s="10"/>
      <c r="M289" s="10"/>
    </row>
    <row r="290" spans="1:13" ht="14.25" customHeight="1" x14ac:dyDescent="0.45">
      <c r="A290" s="1"/>
      <c r="B290" s="49" t="e">
        <f t="shared" si="0"/>
        <v>#N/A</v>
      </c>
      <c r="C290" s="50" t="str">
        <f t="shared" si="1"/>
        <v>-</v>
      </c>
      <c r="D290" s="50" t="str">
        <f t="shared" si="2"/>
        <v>-</v>
      </c>
      <c r="E290" s="50" t="str">
        <f t="shared" si="3"/>
        <v>-</v>
      </c>
      <c r="F290" s="50" t="str">
        <f t="shared" si="4"/>
        <v>-</v>
      </c>
      <c r="G290" s="50" t="str">
        <f t="shared" si="5"/>
        <v>-</v>
      </c>
      <c r="H290" s="50" t="str">
        <f t="shared" si="6"/>
        <v>-</v>
      </c>
      <c r="I290" s="10"/>
      <c r="J290" s="10"/>
      <c r="K290" s="10"/>
      <c r="L290" s="10"/>
      <c r="M290" s="10"/>
    </row>
    <row r="291" spans="1:13" ht="14.25" customHeight="1" x14ac:dyDescent="0.45">
      <c r="A291" s="1"/>
      <c r="B291" s="49" t="e">
        <f t="shared" si="0"/>
        <v>#N/A</v>
      </c>
      <c r="C291" s="50" t="str">
        <f t="shared" si="1"/>
        <v>-</v>
      </c>
      <c r="D291" s="50" t="str">
        <f t="shared" si="2"/>
        <v>-</v>
      </c>
      <c r="E291" s="50" t="str">
        <f t="shared" si="3"/>
        <v>-</v>
      </c>
      <c r="F291" s="50" t="str">
        <f t="shared" si="4"/>
        <v>-</v>
      </c>
      <c r="G291" s="50" t="str">
        <f t="shared" si="5"/>
        <v>-</v>
      </c>
      <c r="H291" s="50" t="str">
        <f t="shared" si="6"/>
        <v>-</v>
      </c>
      <c r="I291" s="10"/>
      <c r="J291" s="10"/>
      <c r="K291" s="10"/>
      <c r="L291" s="10"/>
      <c r="M291" s="10"/>
    </row>
    <row r="292" spans="1:13" ht="14.25" customHeight="1" x14ac:dyDescent="0.45">
      <c r="A292" s="1"/>
      <c r="B292" s="49" t="e">
        <f t="shared" si="0"/>
        <v>#N/A</v>
      </c>
      <c r="C292" s="50" t="str">
        <f t="shared" si="1"/>
        <v>-</v>
      </c>
      <c r="D292" s="50" t="str">
        <f t="shared" si="2"/>
        <v>-</v>
      </c>
      <c r="E292" s="50" t="str">
        <f t="shared" si="3"/>
        <v>-</v>
      </c>
      <c r="F292" s="50" t="str">
        <f t="shared" si="4"/>
        <v>-</v>
      </c>
      <c r="G292" s="50" t="str">
        <f t="shared" si="5"/>
        <v>-</v>
      </c>
      <c r="H292" s="50" t="str">
        <f t="shared" si="6"/>
        <v>-</v>
      </c>
      <c r="I292" s="10"/>
      <c r="J292" s="10"/>
      <c r="K292" s="10"/>
      <c r="L292" s="10"/>
      <c r="M292" s="10"/>
    </row>
    <row r="293" spans="1:13" ht="14.25" customHeight="1" x14ac:dyDescent="0.45">
      <c r="A293" s="1"/>
      <c r="B293" s="49" t="e">
        <f t="shared" si="0"/>
        <v>#N/A</v>
      </c>
      <c r="C293" s="50" t="str">
        <f t="shared" si="1"/>
        <v>-</v>
      </c>
      <c r="D293" s="50" t="str">
        <f t="shared" si="2"/>
        <v>-</v>
      </c>
      <c r="E293" s="50" t="str">
        <f t="shared" si="3"/>
        <v>-</v>
      </c>
      <c r="F293" s="50" t="str">
        <f t="shared" si="4"/>
        <v>-</v>
      </c>
      <c r="G293" s="50" t="str">
        <f t="shared" si="5"/>
        <v>-</v>
      </c>
      <c r="H293" s="50" t="str">
        <f t="shared" si="6"/>
        <v>-</v>
      </c>
      <c r="I293" s="10"/>
      <c r="J293" s="10"/>
      <c r="K293" s="10"/>
      <c r="L293" s="10"/>
      <c r="M293" s="10"/>
    </row>
    <row r="294" spans="1:13" ht="14.25" customHeight="1" x14ac:dyDescent="0.45">
      <c r="A294" s="1"/>
      <c r="B294" s="49" t="e">
        <f t="shared" si="0"/>
        <v>#N/A</v>
      </c>
      <c r="C294" s="50" t="str">
        <f t="shared" si="1"/>
        <v>-</v>
      </c>
      <c r="D294" s="50" t="str">
        <f t="shared" si="2"/>
        <v>-</v>
      </c>
      <c r="E294" s="50" t="str">
        <f t="shared" si="3"/>
        <v>-</v>
      </c>
      <c r="F294" s="50" t="str">
        <f t="shared" si="4"/>
        <v>-</v>
      </c>
      <c r="G294" s="50" t="str">
        <f t="shared" si="5"/>
        <v>-</v>
      </c>
      <c r="H294" s="50" t="str">
        <f t="shared" si="6"/>
        <v>-</v>
      </c>
      <c r="I294" s="10"/>
      <c r="J294" s="10"/>
      <c r="K294" s="10"/>
      <c r="L294" s="10"/>
      <c r="M294" s="10"/>
    </row>
    <row r="295" spans="1:13" ht="14.25" customHeight="1" x14ac:dyDescent="0.45">
      <c r="A295" s="1"/>
      <c r="B295" s="49" t="e">
        <f t="shared" si="0"/>
        <v>#N/A</v>
      </c>
      <c r="C295" s="50" t="str">
        <f t="shared" si="1"/>
        <v>-</v>
      </c>
      <c r="D295" s="50" t="str">
        <f t="shared" si="2"/>
        <v>-</v>
      </c>
      <c r="E295" s="50" t="str">
        <f t="shared" si="3"/>
        <v>-</v>
      </c>
      <c r="F295" s="50" t="str">
        <f t="shared" si="4"/>
        <v>-</v>
      </c>
      <c r="G295" s="50" t="str">
        <f t="shared" si="5"/>
        <v>-</v>
      </c>
      <c r="H295" s="50" t="str">
        <f t="shared" si="6"/>
        <v>-</v>
      </c>
      <c r="I295" s="10"/>
      <c r="J295" s="10"/>
      <c r="K295" s="10"/>
      <c r="L295" s="10"/>
      <c r="M295" s="10"/>
    </row>
    <row r="296" spans="1:13" ht="14.25" customHeight="1" x14ac:dyDescent="0.45">
      <c r="A296" s="1"/>
      <c r="B296" s="49" t="e">
        <f t="shared" si="0"/>
        <v>#N/A</v>
      </c>
      <c r="C296" s="50" t="str">
        <f t="shared" si="1"/>
        <v>-</v>
      </c>
      <c r="D296" s="50" t="str">
        <f t="shared" si="2"/>
        <v>-</v>
      </c>
      <c r="E296" s="50" t="str">
        <f t="shared" si="3"/>
        <v>-</v>
      </c>
      <c r="F296" s="50" t="str">
        <f t="shared" si="4"/>
        <v>-</v>
      </c>
      <c r="G296" s="50" t="str">
        <f t="shared" si="5"/>
        <v>-</v>
      </c>
      <c r="H296" s="50" t="str">
        <f t="shared" si="6"/>
        <v>-</v>
      </c>
      <c r="I296" s="10"/>
      <c r="J296" s="10"/>
      <c r="K296" s="10"/>
      <c r="L296" s="10"/>
      <c r="M296" s="10"/>
    </row>
    <row r="297" spans="1:13" ht="14.25" customHeight="1" x14ac:dyDescent="0.45">
      <c r="A297" s="1"/>
      <c r="B297" s="49" t="e">
        <f t="shared" si="0"/>
        <v>#N/A</v>
      </c>
      <c r="C297" s="50" t="str">
        <f t="shared" si="1"/>
        <v>-</v>
      </c>
      <c r="D297" s="50" t="str">
        <f t="shared" si="2"/>
        <v>-</v>
      </c>
      <c r="E297" s="50" t="str">
        <f t="shared" si="3"/>
        <v>-</v>
      </c>
      <c r="F297" s="50" t="str">
        <f t="shared" si="4"/>
        <v>-</v>
      </c>
      <c r="G297" s="50" t="str">
        <f t="shared" si="5"/>
        <v>-</v>
      </c>
      <c r="H297" s="50" t="str">
        <f t="shared" si="6"/>
        <v>-</v>
      </c>
      <c r="I297" s="10"/>
      <c r="J297" s="10"/>
      <c r="K297" s="10"/>
      <c r="L297" s="10"/>
      <c r="M297" s="10"/>
    </row>
    <row r="298" spans="1:13" ht="14.25" customHeight="1" x14ac:dyDescent="0.45">
      <c r="A298" s="1"/>
      <c r="B298" s="49" t="e">
        <f t="shared" si="0"/>
        <v>#N/A</v>
      </c>
      <c r="C298" s="50" t="str">
        <f t="shared" si="1"/>
        <v>-</v>
      </c>
      <c r="D298" s="50" t="str">
        <f t="shared" si="2"/>
        <v>-</v>
      </c>
      <c r="E298" s="50" t="str">
        <f t="shared" si="3"/>
        <v>-</v>
      </c>
      <c r="F298" s="50" t="str">
        <f t="shared" si="4"/>
        <v>-</v>
      </c>
      <c r="G298" s="50" t="str">
        <f t="shared" si="5"/>
        <v>-</v>
      </c>
      <c r="H298" s="50" t="str">
        <f t="shared" si="6"/>
        <v>-</v>
      </c>
      <c r="I298" s="10"/>
      <c r="J298" s="10"/>
      <c r="K298" s="10"/>
      <c r="L298" s="10"/>
      <c r="M298" s="10"/>
    </row>
    <row r="299" spans="1:13" ht="14.25" customHeight="1" x14ac:dyDescent="0.45">
      <c r="A299" s="1"/>
      <c r="B299" s="49" t="e">
        <f t="shared" si="0"/>
        <v>#N/A</v>
      </c>
      <c r="C299" s="50" t="str">
        <f t="shared" si="1"/>
        <v>-</v>
      </c>
      <c r="D299" s="50" t="str">
        <f t="shared" si="2"/>
        <v>-</v>
      </c>
      <c r="E299" s="50" t="str">
        <f t="shared" si="3"/>
        <v>-</v>
      </c>
      <c r="F299" s="50" t="str">
        <f t="shared" si="4"/>
        <v>-</v>
      </c>
      <c r="G299" s="50" t="str">
        <f t="shared" si="5"/>
        <v>-</v>
      </c>
      <c r="H299" s="50" t="str">
        <f t="shared" si="6"/>
        <v>-</v>
      </c>
      <c r="I299" s="10"/>
      <c r="J299" s="10"/>
      <c r="K299" s="10"/>
      <c r="L299" s="10"/>
      <c r="M299" s="10"/>
    </row>
    <row r="300" spans="1:13" ht="14.25" customHeight="1" x14ac:dyDescent="0.45">
      <c r="A300" s="1"/>
      <c r="B300" s="49" t="e">
        <f t="shared" si="0"/>
        <v>#N/A</v>
      </c>
      <c r="C300" s="50" t="str">
        <f t="shared" si="1"/>
        <v>-</v>
      </c>
      <c r="D300" s="50" t="str">
        <f t="shared" si="2"/>
        <v>-</v>
      </c>
      <c r="E300" s="50" t="str">
        <f t="shared" si="3"/>
        <v>-</v>
      </c>
      <c r="F300" s="50" t="str">
        <f t="shared" si="4"/>
        <v>-</v>
      </c>
      <c r="G300" s="50" t="str">
        <f t="shared" si="5"/>
        <v>-</v>
      </c>
      <c r="H300" s="50" t="str">
        <f t="shared" si="6"/>
        <v>-</v>
      </c>
      <c r="I300" s="10"/>
      <c r="J300" s="10"/>
      <c r="K300" s="10"/>
      <c r="L300" s="10"/>
      <c r="M300" s="10"/>
    </row>
    <row r="301" spans="1:13" ht="14.25" customHeight="1" x14ac:dyDescent="0.45">
      <c r="A301" s="1"/>
      <c r="B301" s="49" t="e">
        <f t="shared" si="0"/>
        <v>#N/A</v>
      </c>
      <c r="C301" s="50" t="str">
        <f t="shared" si="1"/>
        <v>-</v>
      </c>
      <c r="D301" s="50" t="str">
        <f t="shared" si="2"/>
        <v>-</v>
      </c>
      <c r="E301" s="50" t="str">
        <f t="shared" si="3"/>
        <v>-</v>
      </c>
      <c r="F301" s="50" t="str">
        <f t="shared" si="4"/>
        <v>-</v>
      </c>
      <c r="G301" s="50" t="str">
        <f t="shared" si="5"/>
        <v>-</v>
      </c>
      <c r="H301" s="50" t="str">
        <f t="shared" si="6"/>
        <v>-</v>
      </c>
      <c r="I301" s="10"/>
      <c r="J301" s="10"/>
      <c r="K301" s="10"/>
      <c r="L301" s="10"/>
      <c r="M301" s="10"/>
    </row>
    <row r="302" spans="1:13" ht="14.25" customHeight="1" x14ac:dyDescent="0.45">
      <c r="A302" s="1"/>
      <c r="B302" s="49" t="e">
        <f t="shared" si="0"/>
        <v>#N/A</v>
      </c>
      <c r="C302" s="50" t="str">
        <f t="shared" si="1"/>
        <v>-</v>
      </c>
      <c r="D302" s="50" t="str">
        <f t="shared" si="2"/>
        <v>-</v>
      </c>
      <c r="E302" s="50" t="str">
        <f t="shared" si="3"/>
        <v>-</v>
      </c>
      <c r="F302" s="50" t="str">
        <f t="shared" si="4"/>
        <v>-</v>
      </c>
      <c r="G302" s="50" t="str">
        <f t="shared" si="5"/>
        <v>-</v>
      </c>
      <c r="H302" s="50" t="str">
        <f t="shared" si="6"/>
        <v>-</v>
      </c>
      <c r="I302" s="10"/>
      <c r="J302" s="10"/>
      <c r="K302" s="10"/>
      <c r="L302" s="10"/>
      <c r="M302" s="10"/>
    </row>
    <row r="303" spans="1:13" ht="14.25" customHeight="1" x14ac:dyDescent="0.45">
      <c r="A303" s="1"/>
      <c r="B303" s="49" t="e">
        <f t="shared" si="0"/>
        <v>#N/A</v>
      </c>
      <c r="C303" s="50" t="str">
        <f t="shared" si="1"/>
        <v>-</v>
      </c>
      <c r="D303" s="50" t="str">
        <f t="shared" si="2"/>
        <v>-</v>
      </c>
      <c r="E303" s="50" t="str">
        <f t="shared" si="3"/>
        <v>-</v>
      </c>
      <c r="F303" s="50" t="str">
        <f t="shared" si="4"/>
        <v>-</v>
      </c>
      <c r="G303" s="50" t="str">
        <f t="shared" si="5"/>
        <v>-</v>
      </c>
      <c r="H303" s="50" t="str">
        <f t="shared" si="6"/>
        <v>-</v>
      </c>
      <c r="I303" s="10"/>
      <c r="J303" s="10"/>
      <c r="K303" s="10"/>
      <c r="L303" s="10"/>
      <c r="M303" s="10"/>
    </row>
    <row r="304" spans="1:13" ht="14.25" customHeight="1" x14ac:dyDescent="0.45">
      <c r="A304" s="1"/>
      <c r="B304" s="49" t="e">
        <f t="shared" si="0"/>
        <v>#N/A</v>
      </c>
      <c r="C304" s="50" t="str">
        <f t="shared" si="1"/>
        <v>-</v>
      </c>
      <c r="D304" s="50" t="str">
        <f t="shared" si="2"/>
        <v>-</v>
      </c>
      <c r="E304" s="50" t="str">
        <f t="shared" si="3"/>
        <v>-</v>
      </c>
      <c r="F304" s="50" t="str">
        <f t="shared" si="4"/>
        <v>-</v>
      </c>
      <c r="G304" s="50" t="str">
        <f t="shared" si="5"/>
        <v>-</v>
      </c>
      <c r="H304" s="50" t="str">
        <f t="shared" si="6"/>
        <v>-</v>
      </c>
      <c r="I304" s="10"/>
      <c r="J304" s="10"/>
      <c r="K304" s="10"/>
      <c r="L304" s="10"/>
      <c r="M304" s="10"/>
    </row>
    <row r="305" spans="1:13" ht="14.25" customHeight="1" x14ac:dyDescent="0.45">
      <c r="A305" s="1"/>
      <c r="B305" s="49" t="e">
        <f t="shared" si="0"/>
        <v>#N/A</v>
      </c>
      <c r="C305" s="50" t="str">
        <f t="shared" si="1"/>
        <v>-</v>
      </c>
      <c r="D305" s="50" t="str">
        <f t="shared" si="2"/>
        <v>-</v>
      </c>
      <c r="E305" s="50" t="str">
        <f t="shared" si="3"/>
        <v>-</v>
      </c>
      <c r="F305" s="50" t="str">
        <f t="shared" si="4"/>
        <v>-</v>
      </c>
      <c r="G305" s="50" t="str">
        <f t="shared" si="5"/>
        <v>-</v>
      </c>
      <c r="H305" s="50" t="str">
        <f t="shared" si="6"/>
        <v>-</v>
      </c>
      <c r="I305" s="10"/>
      <c r="J305" s="10"/>
      <c r="K305" s="10"/>
      <c r="L305" s="10"/>
      <c r="M305" s="10"/>
    </row>
    <row r="306" spans="1:13" ht="14.25" customHeight="1" x14ac:dyDescent="0.45">
      <c r="A306" s="1"/>
      <c r="B306" s="49" t="e">
        <f t="shared" si="0"/>
        <v>#N/A</v>
      </c>
      <c r="C306" s="50" t="str">
        <f t="shared" si="1"/>
        <v>-</v>
      </c>
      <c r="D306" s="50" t="str">
        <f t="shared" si="2"/>
        <v>-</v>
      </c>
      <c r="E306" s="50" t="str">
        <f t="shared" si="3"/>
        <v>-</v>
      </c>
      <c r="F306" s="50" t="str">
        <f t="shared" si="4"/>
        <v>-</v>
      </c>
      <c r="G306" s="50" t="str">
        <f t="shared" si="5"/>
        <v>-</v>
      </c>
      <c r="H306" s="50" t="str">
        <f t="shared" si="6"/>
        <v>-</v>
      </c>
      <c r="I306" s="10"/>
      <c r="J306" s="10"/>
      <c r="K306" s="10"/>
      <c r="L306" s="10"/>
      <c r="M306" s="10"/>
    </row>
    <row r="307" spans="1:13" ht="14.25" customHeight="1" x14ac:dyDescent="0.45">
      <c r="A307" s="1"/>
      <c r="B307" s="49" t="e">
        <f t="shared" si="0"/>
        <v>#N/A</v>
      </c>
      <c r="C307" s="50" t="str">
        <f t="shared" si="1"/>
        <v>-</v>
      </c>
      <c r="D307" s="50" t="str">
        <f t="shared" si="2"/>
        <v>-</v>
      </c>
      <c r="E307" s="50" t="str">
        <f t="shared" si="3"/>
        <v>-</v>
      </c>
      <c r="F307" s="50" t="str">
        <f t="shared" si="4"/>
        <v>-</v>
      </c>
      <c r="G307" s="50" t="str">
        <f t="shared" si="5"/>
        <v>-</v>
      </c>
      <c r="H307" s="50" t="str">
        <f t="shared" si="6"/>
        <v>-</v>
      </c>
      <c r="I307" s="10"/>
      <c r="J307" s="10"/>
      <c r="K307" s="10"/>
      <c r="L307" s="10"/>
      <c r="M307" s="10"/>
    </row>
    <row r="308" spans="1:13" ht="14.25" customHeight="1" x14ac:dyDescent="0.45">
      <c r="A308" s="1"/>
      <c r="B308" s="49" t="e">
        <f t="shared" si="0"/>
        <v>#N/A</v>
      </c>
      <c r="C308" s="50" t="str">
        <f t="shared" si="1"/>
        <v>-</v>
      </c>
      <c r="D308" s="50" t="str">
        <f t="shared" si="2"/>
        <v>-</v>
      </c>
      <c r="E308" s="50" t="str">
        <f t="shared" si="3"/>
        <v>-</v>
      </c>
      <c r="F308" s="50" t="str">
        <f t="shared" si="4"/>
        <v>-</v>
      </c>
      <c r="G308" s="50" t="str">
        <f t="shared" si="5"/>
        <v>-</v>
      </c>
      <c r="H308" s="50" t="str">
        <f t="shared" si="6"/>
        <v>-</v>
      </c>
      <c r="I308" s="10"/>
      <c r="J308" s="10"/>
      <c r="K308" s="10"/>
      <c r="L308" s="10"/>
      <c r="M308" s="10"/>
    </row>
    <row r="309" spans="1:13" ht="14.25" customHeight="1" x14ac:dyDescent="0.45">
      <c r="A309" s="1"/>
      <c r="B309" s="49" t="e">
        <f t="shared" si="0"/>
        <v>#N/A</v>
      </c>
      <c r="C309" s="50" t="str">
        <f t="shared" si="1"/>
        <v>-</v>
      </c>
      <c r="D309" s="50" t="str">
        <f t="shared" si="2"/>
        <v>-</v>
      </c>
      <c r="E309" s="50" t="str">
        <f t="shared" si="3"/>
        <v>-</v>
      </c>
      <c r="F309" s="50" t="str">
        <f t="shared" si="4"/>
        <v>-</v>
      </c>
      <c r="G309" s="50" t="str">
        <f t="shared" si="5"/>
        <v>-</v>
      </c>
      <c r="H309" s="50" t="str">
        <f t="shared" si="6"/>
        <v>-</v>
      </c>
      <c r="I309" s="10"/>
      <c r="J309" s="10"/>
      <c r="K309" s="10"/>
      <c r="L309" s="10"/>
      <c r="M309" s="10"/>
    </row>
    <row r="310" spans="1:13" ht="14.25" customHeight="1" x14ac:dyDescent="0.45">
      <c r="A310" s="1"/>
      <c r="B310" s="49" t="e">
        <f t="shared" si="0"/>
        <v>#N/A</v>
      </c>
      <c r="C310" s="50" t="str">
        <f t="shared" si="1"/>
        <v>-</v>
      </c>
      <c r="D310" s="50" t="str">
        <f t="shared" si="2"/>
        <v>-</v>
      </c>
      <c r="E310" s="50" t="str">
        <f t="shared" si="3"/>
        <v>-</v>
      </c>
      <c r="F310" s="50" t="str">
        <f t="shared" si="4"/>
        <v>-</v>
      </c>
      <c r="G310" s="50" t="str">
        <f t="shared" si="5"/>
        <v>-</v>
      </c>
      <c r="H310" s="50" t="str">
        <f t="shared" si="6"/>
        <v>-</v>
      </c>
      <c r="I310" s="10"/>
      <c r="J310" s="10"/>
      <c r="K310" s="10"/>
      <c r="L310" s="10"/>
      <c r="M310" s="10"/>
    </row>
    <row r="311" spans="1:13" ht="14.25" customHeight="1" x14ac:dyDescent="0.45">
      <c r="A311" s="1"/>
      <c r="B311" s="49" t="e">
        <f t="shared" si="0"/>
        <v>#N/A</v>
      </c>
      <c r="C311" s="50" t="str">
        <f t="shared" si="1"/>
        <v>-</v>
      </c>
      <c r="D311" s="50" t="str">
        <f t="shared" si="2"/>
        <v>-</v>
      </c>
      <c r="E311" s="50" t="str">
        <f t="shared" si="3"/>
        <v>-</v>
      </c>
      <c r="F311" s="50" t="str">
        <f t="shared" si="4"/>
        <v>-</v>
      </c>
      <c r="G311" s="50" t="str">
        <f t="shared" si="5"/>
        <v>-</v>
      </c>
      <c r="H311" s="50" t="str">
        <f t="shared" si="6"/>
        <v>-</v>
      </c>
      <c r="I311" s="10"/>
      <c r="J311" s="10"/>
      <c r="K311" s="10"/>
      <c r="L311" s="10"/>
      <c r="M311" s="10"/>
    </row>
    <row r="312" spans="1:13" ht="14.25" customHeight="1" x14ac:dyDescent="0.45">
      <c r="A312" s="1"/>
      <c r="B312" s="49" t="e">
        <f t="shared" si="0"/>
        <v>#N/A</v>
      </c>
      <c r="C312" s="50" t="str">
        <f t="shared" si="1"/>
        <v>-</v>
      </c>
      <c r="D312" s="50" t="str">
        <f t="shared" si="2"/>
        <v>-</v>
      </c>
      <c r="E312" s="50" t="str">
        <f t="shared" si="3"/>
        <v>-</v>
      </c>
      <c r="F312" s="50" t="str">
        <f t="shared" si="4"/>
        <v>-</v>
      </c>
      <c r="G312" s="50" t="str">
        <f t="shared" si="5"/>
        <v>-</v>
      </c>
      <c r="H312" s="50" t="str">
        <f t="shared" si="6"/>
        <v>-</v>
      </c>
      <c r="I312" s="10"/>
      <c r="J312" s="10"/>
      <c r="K312" s="10"/>
      <c r="L312" s="10"/>
      <c r="M312" s="10"/>
    </row>
    <row r="313" spans="1:13" ht="14.25" customHeight="1" x14ac:dyDescent="0.45">
      <c r="A313" s="1"/>
      <c r="B313" s="49" t="e">
        <f t="shared" si="0"/>
        <v>#N/A</v>
      </c>
      <c r="C313" s="50" t="str">
        <f t="shared" si="1"/>
        <v>-</v>
      </c>
      <c r="D313" s="50" t="str">
        <f t="shared" si="2"/>
        <v>-</v>
      </c>
      <c r="E313" s="50" t="str">
        <f t="shared" si="3"/>
        <v>-</v>
      </c>
      <c r="F313" s="50" t="str">
        <f t="shared" si="4"/>
        <v>-</v>
      </c>
      <c r="G313" s="50" t="str">
        <f t="shared" si="5"/>
        <v>-</v>
      </c>
      <c r="H313" s="50" t="str">
        <f t="shared" si="6"/>
        <v>-</v>
      </c>
      <c r="I313" s="10"/>
      <c r="J313" s="10"/>
      <c r="K313" s="10"/>
      <c r="L313" s="10"/>
      <c r="M313" s="10"/>
    </row>
    <row r="314" spans="1:13" ht="14.25" customHeight="1" x14ac:dyDescent="0.45">
      <c r="A314" s="1"/>
      <c r="B314" s="49" t="e">
        <f t="shared" si="0"/>
        <v>#N/A</v>
      </c>
      <c r="C314" s="50" t="str">
        <f t="shared" si="1"/>
        <v>-</v>
      </c>
      <c r="D314" s="50" t="str">
        <f t="shared" si="2"/>
        <v>-</v>
      </c>
      <c r="E314" s="50" t="str">
        <f t="shared" si="3"/>
        <v>-</v>
      </c>
      <c r="F314" s="50" t="str">
        <f t="shared" si="4"/>
        <v>-</v>
      </c>
      <c r="G314" s="50" t="str">
        <f t="shared" si="5"/>
        <v>-</v>
      </c>
      <c r="H314" s="50" t="str">
        <f t="shared" si="6"/>
        <v>-</v>
      </c>
      <c r="I314" s="10"/>
      <c r="J314" s="10"/>
      <c r="K314" s="10"/>
      <c r="L314" s="10"/>
      <c r="M314" s="10"/>
    </row>
    <row r="315" spans="1:13" ht="14.25" customHeight="1" x14ac:dyDescent="0.45">
      <c r="A315" s="1"/>
      <c r="B315" s="49" t="e">
        <f t="shared" si="0"/>
        <v>#N/A</v>
      </c>
      <c r="C315" s="50" t="str">
        <f t="shared" si="1"/>
        <v>-</v>
      </c>
      <c r="D315" s="50" t="str">
        <f t="shared" si="2"/>
        <v>-</v>
      </c>
      <c r="E315" s="50" t="str">
        <f t="shared" si="3"/>
        <v>-</v>
      </c>
      <c r="F315" s="50" t="str">
        <f t="shared" si="4"/>
        <v>-</v>
      </c>
      <c r="G315" s="50" t="str">
        <f t="shared" si="5"/>
        <v>-</v>
      </c>
      <c r="H315" s="50" t="str">
        <f t="shared" si="6"/>
        <v>-</v>
      </c>
      <c r="I315" s="10"/>
      <c r="J315" s="10"/>
      <c r="K315" s="10"/>
      <c r="L315" s="10"/>
      <c r="M315" s="10"/>
    </row>
    <row r="316" spans="1:13" ht="14.25" customHeight="1" x14ac:dyDescent="0.45">
      <c r="A316" s="1"/>
      <c r="B316" s="49" t="e">
        <f t="shared" si="0"/>
        <v>#N/A</v>
      </c>
      <c r="C316" s="50" t="str">
        <f t="shared" si="1"/>
        <v>-</v>
      </c>
      <c r="D316" s="50" t="str">
        <f t="shared" si="2"/>
        <v>-</v>
      </c>
      <c r="E316" s="50" t="str">
        <f t="shared" si="3"/>
        <v>-</v>
      </c>
      <c r="F316" s="50" t="str">
        <f t="shared" si="4"/>
        <v>-</v>
      </c>
      <c r="G316" s="50" t="str">
        <f t="shared" si="5"/>
        <v>-</v>
      </c>
      <c r="H316" s="50" t="str">
        <f t="shared" si="6"/>
        <v>-</v>
      </c>
      <c r="I316" s="10"/>
      <c r="J316" s="10"/>
      <c r="K316" s="10"/>
      <c r="L316" s="10"/>
      <c r="M316" s="10"/>
    </row>
    <row r="317" spans="1:13" ht="14.25" customHeight="1" x14ac:dyDescent="0.45">
      <c r="A317" s="1"/>
      <c r="B317" s="49" t="e">
        <f t="shared" si="0"/>
        <v>#N/A</v>
      </c>
      <c r="C317" s="50" t="str">
        <f t="shared" si="1"/>
        <v>-</v>
      </c>
      <c r="D317" s="50" t="str">
        <f t="shared" si="2"/>
        <v>-</v>
      </c>
      <c r="E317" s="50" t="str">
        <f t="shared" si="3"/>
        <v>-</v>
      </c>
      <c r="F317" s="50" t="str">
        <f t="shared" si="4"/>
        <v>-</v>
      </c>
      <c r="G317" s="50" t="str">
        <f t="shared" si="5"/>
        <v>-</v>
      </c>
      <c r="H317" s="50" t="str">
        <f t="shared" si="6"/>
        <v>-</v>
      </c>
      <c r="I317" s="10"/>
      <c r="J317" s="10"/>
      <c r="K317" s="10"/>
      <c r="L317" s="10"/>
      <c r="M317" s="10"/>
    </row>
    <row r="318" spans="1:13" ht="14.25" customHeight="1" x14ac:dyDescent="0.45">
      <c r="A318" s="1"/>
      <c r="B318" s="49" t="e">
        <f t="shared" si="0"/>
        <v>#N/A</v>
      </c>
      <c r="C318" s="50" t="str">
        <f t="shared" si="1"/>
        <v>-</v>
      </c>
      <c r="D318" s="50" t="str">
        <f t="shared" si="2"/>
        <v>-</v>
      </c>
      <c r="E318" s="50" t="str">
        <f t="shared" si="3"/>
        <v>-</v>
      </c>
      <c r="F318" s="50" t="str">
        <f t="shared" si="4"/>
        <v>-</v>
      </c>
      <c r="G318" s="50" t="str">
        <f t="shared" si="5"/>
        <v>-</v>
      </c>
      <c r="H318" s="50" t="str">
        <f t="shared" si="6"/>
        <v>-</v>
      </c>
      <c r="I318" s="10"/>
      <c r="J318" s="10"/>
      <c r="K318" s="10"/>
      <c r="L318" s="10"/>
      <c r="M318" s="10"/>
    </row>
    <row r="319" spans="1:13" ht="14.25" customHeight="1" x14ac:dyDescent="0.45">
      <c r="A319" s="1"/>
      <c r="B319" s="49" t="e">
        <f t="shared" si="0"/>
        <v>#N/A</v>
      </c>
      <c r="C319" s="50" t="str">
        <f t="shared" si="1"/>
        <v>-</v>
      </c>
      <c r="D319" s="50" t="str">
        <f t="shared" si="2"/>
        <v>-</v>
      </c>
      <c r="E319" s="50" t="str">
        <f t="shared" si="3"/>
        <v>-</v>
      </c>
      <c r="F319" s="50" t="str">
        <f t="shared" si="4"/>
        <v>-</v>
      </c>
      <c r="G319" s="50" t="str">
        <f t="shared" si="5"/>
        <v>-</v>
      </c>
      <c r="H319" s="50" t="str">
        <f t="shared" si="6"/>
        <v>-</v>
      </c>
      <c r="I319" s="10"/>
      <c r="J319" s="10"/>
      <c r="K319" s="10"/>
      <c r="L319" s="10"/>
      <c r="M319" s="10"/>
    </row>
    <row r="320" spans="1:13" ht="14.25" customHeight="1" x14ac:dyDescent="0.45">
      <c r="A320" s="1"/>
      <c r="B320" s="49" t="e">
        <f t="shared" si="0"/>
        <v>#N/A</v>
      </c>
      <c r="C320" s="50" t="str">
        <f t="shared" si="1"/>
        <v>-</v>
      </c>
      <c r="D320" s="50" t="str">
        <f t="shared" si="2"/>
        <v>-</v>
      </c>
      <c r="E320" s="50" t="str">
        <f t="shared" si="3"/>
        <v>-</v>
      </c>
      <c r="F320" s="50" t="str">
        <f t="shared" si="4"/>
        <v>-</v>
      </c>
      <c r="G320" s="50" t="str">
        <f t="shared" si="5"/>
        <v>-</v>
      </c>
      <c r="H320" s="50" t="str">
        <f t="shared" si="6"/>
        <v>-</v>
      </c>
      <c r="I320" s="10"/>
      <c r="J320" s="10"/>
      <c r="K320" s="10"/>
      <c r="L320" s="10"/>
      <c r="M320" s="10"/>
    </row>
    <row r="321" spans="1:13" ht="14.25" customHeight="1" x14ac:dyDescent="0.45">
      <c r="A321" s="1"/>
      <c r="B321" s="49" t="e">
        <f t="shared" si="0"/>
        <v>#N/A</v>
      </c>
      <c r="C321" s="50" t="str">
        <f t="shared" si="1"/>
        <v>-</v>
      </c>
      <c r="D321" s="50" t="str">
        <f t="shared" si="2"/>
        <v>-</v>
      </c>
      <c r="E321" s="50" t="str">
        <f t="shared" si="3"/>
        <v>-</v>
      </c>
      <c r="F321" s="50" t="str">
        <f t="shared" si="4"/>
        <v>-</v>
      </c>
      <c r="G321" s="50" t="str">
        <f t="shared" si="5"/>
        <v>-</v>
      </c>
      <c r="H321" s="50" t="str">
        <f t="shared" si="6"/>
        <v>-</v>
      </c>
      <c r="I321" s="10"/>
      <c r="J321" s="10"/>
      <c r="K321" s="10"/>
      <c r="L321" s="10"/>
      <c r="M321" s="10"/>
    </row>
    <row r="322" spans="1:13" ht="14.25" customHeight="1" x14ac:dyDescent="0.45">
      <c r="A322" s="1"/>
      <c r="B322" s="49" t="e">
        <f t="shared" si="0"/>
        <v>#N/A</v>
      </c>
      <c r="C322" s="50" t="str">
        <f t="shared" si="1"/>
        <v>-</v>
      </c>
      <c r="D322" s="50" t="str">
        <f t="shared" si="2"/>
        <v>-</v>
      </c>
      <c r="E322" s="50" t="str">
        <f t="shared" si="3"/>
        <v>-</v>
      </c>
      <c r="F322" s="50" t="str">
        <f t="shared" si="4"/>
        <v>-</v>
      </c>
      <c r="G322" s="50" t="str">
        <f t="shared" si="5"/>
        <v>-</v>
      </c>
      <c r="H322" s="50" t="str">
        <f t="shared" si="6"/>
        <v>-</v>
      </c>
      <c r="I322" s="10"/>
      <c r="J322" s="10"/>
      <c r="K322" s="10"/>
      <c r="L322" s="10"/>
      <c r="M322" s="10"/>
    </row>
    <row r="323" spans="1:13" ht="14.25" customHeight="1" x14ac:dyDescent="0.45">
      <c r="A323" s="1"/>
      <c r="B323" s="49" t="e">
        <f t="shared" si="0"/>
        <v>#N/A</v>
      </c>
      <c r="C323" s="50" t="str">
        <f t="shared" si="1"/>
        <v>-</v>
      </c>
      <c r="D323" s="50" t="str">
        <f t="shared" si="2"/>
        <v>-</v>
      </c>
      <c r="E323" s="50" t="str">
        <f t="shared" si="3"/>
        <v>-</v>
      </c>
      <c r="F323" s="50" t="str">
        <f t="shared" si="4"/>
        <v>-</v>
      </c>
      <c r="G323" s="50" t="str">
        <f t="shared" si="5"/>
        <v>-</v>
      </c>
      <c r="H323" s="50" t="str">
        <f t="shared" si="6"/>
        <v>-</v>
      </c>
      <c r="I323" s="10"/>
      <c r="J323" s="10"/>
      <c r="K323" s="10"/>
      <c r="L323" s="10"/>
      <c r="M323" s="10"/>
    </row>
    <row r="324" spans="1:13" ht="14.25" customHeight="1" x14ac:dyDescent="0.45">
      <c r="A324" s="1"/>
      <c r="B324" s="49" t="e">
        <f t="shared" si="0"/>
        <v>#N/A</v>
      </c>
      <c r="C324" s="50" t="str">
        <f t="shared" si="1"/>
        <v>-</v>
      </c>
      <c r="D324" s="50" t="str">
        <f t="shared" si="2"/>
        <v>-</v>
      </c>
      <c r="E324" s="50" t="str">
        <f t="shared" si="3"/>
        <v>-</v>
      </c>
      <c r="F324" s="50" t="str">
        <f t="shared" si="4"/>
        <v>-</v>
      </c>
      <c r="G324" s="50" t="str">
        <f t="shared" si="5"/>
        <v>-</v>
      </c>
      <c r="H324" s="50" t="str">
        <f t="shared" si="6"/>
        <v>-</v>
      </c>
      <c r="I324" s="10"/>
      <c r="J324" s="10"/>
      <c r="K324" s="10"/>
      <c r="L324" s="10"/>
      <c r="M324" s="10"/>
    </row>
    <row r="325" spans="1:13" ht="14.25" customHeight="1" x14ac:dyDescent="0.45">
      <c r="A325" s="1"/>
      <c r="B325" s="49" t="e">
        <f t="shared" si="0"/>
        <v>#N/A</v>
      </c>
      <c r="C325" s="50" t="str">
        <f t="shared" si="1"/>
        <v>-</v>
      </c>
      <c r="D325" s="50" t="str">
        <f t="shared" si="2"/>
        <v>-</v>
      </c>
      <c r="E325" s="50" t="str">
        <f t="shared" si="3"/>
        <v>-</v>
      </c>
      <c r="F325" s="50" t="str">
        <f t="shared" si="4"/>
        <v>-</v>
      </c>
      <c r="G325" s="50" t="str">
        <f t="shared" si="5"/>
        <v>-</v>
      </c>
      <c r="H325" s="50" t="str">
        <f t="shared" si="6"/>
        <v>-</v>
      </c>
      <c r="I325" s="10"/>
      <c r="J325" s="10"/>
      <c r="K325" s="10"/>
      <c r="L325" s="10"/>
      <c r="M325" s="10"/>
    </row>
    <row r="326" spans="1:13" ht="14.25" customHeight="1" x14ac:dyDescent="0.45">
      <c r="A326" s="1"/>
      <c r="B326" s="49" t="e">
        <f t="shared" si="0"/>
        <v>#N/A</v>
      </c>
      <c r="C326" s="50" t="str">
        <f t="shared" si="1"/>
        <v>-</v>
      </c>
      <c r="D326" s="50" t="str">
        <f t="shared" si="2"/>
        <v>-</v>
      </c>
      <c r="E326" s="50" t="str">
        <f t="shared" si="3"/>
        <v>-</v>
      </c>
      <c r="F326" s="50" t="str">
        <f t="shared" si="4"/>
        <v>-</v>
      </c>
      <c r="G326" s="50" t="str">
        <f t="shared" si="5"/>
        <v>-</v>
      </c>
      <c r="H326" s="50" t="str">
        <f t="shared" si="6"/>
        <v>-</v>
      </c>
      <c r="I326" s="10"/>
      <c r="J326" s="10"/>
      <c r="K326" s="10"/>
      <c r="L326" s="10"/>
      <c r="M326" s="10"/>
    </row>
    <row r="327" spans="1:13" ht="14.25" customHeight="1" x14ac:dyDescent="0.45">
      <c r="A327" s="1"/>
      <c r="B327" s="49" t="e">
        <f t="shared" si="0"/>
        <v>#N/A</v>
      </c>
      <c r="C327" s="50" t="str">
        <f t="shared" si="1"/>
        <v>-</v>
      </c>
      <c r="D327" s="50" t="str">
        <f t="shared" si="2"/>
        <v>-</v>
      </c>
      <c r="E327" s="50" t="str">
        <f t="shared" si="3"/>
        <v>-</v>
      </c>
      <c r="F327" s="50" t="str">
        <f t="shared" si="4"/>
        <v>-</v>
      </c>
      <c r="G327" s="50" t="str">
        <f t="shared" si="5"/>
        <v>-</v>
      </c>
      <c r="H327" s="50" t="str">
        <f t="shared" si="6"/>
        <v>-</v>
      </c>
      <c r="I327" s="10"/>
      <c r="J327" s="10"/>
      <c r="K327" s="10"/>
      <c r="L327" s="10"/>
      <c r="M327" s="10"/>
    </row>
    <row r="328" spans="1:13" ht="14.25" customHeight="1" x14ac:dyDescent="0.45">
      <c r="A328" s="1"/>
      <c r="B328" s="49" t="e">
        <f t="shared" si="0"/>
        <v>#N/A</v>
      </c>
      <c r="C328" s="50" t="str">
        <f t="shared" si="1"/>
        <v>-</v>
      </c>
      <c r="D328" s="50" t="str">
        <f t="shared" si="2"/>
        <v>-</v>
      </c>
      <c r="E328" s="50" t="str">
        <f t="shared" si="3"/>
        <v>-</v>
      </c>
      <c r="F328" s="50" t="str">
        <f t="shared" si="4"/>
        <v>-</v>
      </c>
      <c r="G328" s="50" t="str">
        <f t="shared" si="5"/>
        <v>-</v>
      </c>
      <c r="H328" s="50" t="str">
        <f t="shared" si="6"/>
        <v>-</v>
      </c>
      <c r="I328" s="10"/>
      <c r="J328" s="10"/>
      <c r="K328" s="10"/>
      <c r="L328" s="10"/>
      <c r="M328" s="10"/>
    </row>
    <row r="329" spans="1:13" ht="14.25" customHeight="1" x14ac:dyDescent="0.45">
      <c r="A329" s="1"/>
      <c r="B329" s="49" t="e">
        <f t="shared" si="0"/>
        <v>#N/A</v>
      </c>
      <c r="C329" s="50" t="str">
        <f t="shared" si="1"/>
        <v>-</v>
      </c>
      <c r="D329" s="50" t="str">
        <f t="shared" si="2"/>
        <v>-</v>
      </c>
      <c r="E329" s="50" t="str">
        <f t="shared" si="3"/>
        <v>-</v>
      </c>
      <c r="F329" s="50" t="str">
        <f t="shared" si="4"/>
        <v>-</v>
      </c>
      <c r="G329" s="50" t="str">
        <f t="shared" si="5"/>
        <v>-</v>
      </c>
      <c r="H329" s="50" t="str">
        <f t="shared" si="6"/>
        <v>-</v>
      </c>
      <c r="I329" s="10"/>
      <c r="J329" s="10"/>
      <c r="K329" s="10"/>
      <c r="L329" s="10"/>
      <c r="M329" s="10"/>
    </row>
    <row r="330" spans="1:13" ht="14.25" customHeight="1" x14ac:dyDescent="0.45">
      <c r="A330" s="1"/>
      <c r="B330" s="49" t="e">
        <f t="shared" si="0"/>
        <v>#N/A</v>
      </c>
      <c r="C330" s="50" t="str">
        <f t="shared" si="1"/>
        <v>-</v>
      </c>
      <c r="D330" s="50" t="str">
        <f t="shared" si="2"/>
        <v>-</v>
      </c>
      <c r="E330" s="50" t="str">
        <f t="shared" si="3"/>
        <v>-</v>
      </c>
      <c r="F330" s="50" t="str">
        <f t="shared" si="4"/>
        <v>-</v>
      </c>
      <c r="G330" s="50" t="str">
        <f t="shared" si="5"/>
        <v>-</v>
      </c>
      <c r="H330" s="50" t="str">
        <f t="shared" si="6"/>
        <v>-</v>
      </c>
      <c r="I330" s="10"/>
      <c r="J330" s="10"/>
      <c r="K330" s="10"/>
      <c r="L330" s="10"/>
      <c r="M330" s="10"/>
    </row>
    <row r="331" spans="1:13" ht="14.25" customHeight="1" x14ac:dyDescent="0.45">
      <c r="A331" s="1"/>
      <c r="B331" s="49" t="e">
        <f t="shared" si="0"/>
        <v>#N/A</v>
      </c>
      <c r="C331" s="50" t="str">
        <f t="shared" si="1"/>
        <v>-</v>
      </c>
      <c r="D331" s="50" t="str">
        <f t="shared" si="2"/>
        <v>-</v>
      </c>
      <c r="E331" s="50" t="str">
        <f t="shared" si="3"/>
        <v>-</v>
      </c>
      <c r="F331" s="50" t="str">
        <f t="shared" si="4"/>
        <v>-</v>
      </c>
      <c r="G331" s="50" t="str">
        <f t="shared" si="5"/>
        <v>-</v>
      </c>
      <c r="H331" s="50" t="str">
        <f t="shared" si="6"/>
        <v>-</v>
      </c>
      <c r="I331" s="10"/>
      <c r="J331" s="10"/>
      <c r="K331" s="10"/>
      <c r="L331" s="10"/>
      <c r="M331" s="10"/>
    </row>
    <row r="332" spans="1:13" ht="14.25" customHeight="1" x14ac:dyDescent="0.45">
      <c r="A332" s="1"/>
      <c r="B332" s="49" t="e">
        <f t="shared" si="0"/>
        <v>#N/A</v>
      </c>
      <c r="C332" s="50" t="str">
        <f t="shared" si="1"/>
        <v>-</v>
      </c>
      <c r="D332" s="50" t="str">
        <f t="shared" si="2"/>
        <v>-</v>
      </c>
      <c r="E332" s="50" t="str">
        <f t="shared" si="3"/>
        <v>-</v>
      </c>
      <c r="F332" s="50" t="str">
        <f t="shared" si="4"/>
        <v>-</v>
      </c>
      <c r="G332" s="50" t="str">
        <f t="shared" si="5"/>
        <v>-</v>
      </c>
      <c r="H332" s="50" t="str">
        <f t="shared" si="6"/>
        <v>-</v>
      </c>
      <c r="I332" s="10"/>
      <c r="J332" s="10"/>
      <c r="K332" s="10"/>
      <c r="L332" s="10"/>
      <c r="M332" s="10"/>
    </row>
    <row r="333" spans="1:13" ht="14.25" customHeight="1" x14ac:dyDescent="0.45">
      <c r="A333" s="1"/>
      <c r="B333" s="49" t="e">
        <f t="shared" si="0"/>
        <v>#N/A</v>
      </c>
      <c r="C333" s="50" t="str">
        <f t="shared" si="1"/>
        <v>-</v>
      </c>
      <c r="D333" s="50" t="str">
        <f t="shared" si="2"/>
        <v>-</v>
      </c>
      <c r="E333" s="50" t="str">
        <f t="shared" si="3"/>
        <v>-</v>
      </c>
      <c r="F333" s="50" t="str">
        <f t="shared" si="4"/>
        <v>-</v>
      </c>
      <c r="G333" s="50" t="str">
        <f t="shared" si="5"/>
        <v>-</v>
      </c>
      <c r="H333" s="50" t="str">
        <f t="shared" si="6"/>
        <v>-</v>
      </c>
      <c r="I333" s="10"/>
      <c r="J333" s="10"/>
      <c r="K333" s="10"/>
      <c r="L333" s="10"/>
      <c r="M333" s="10"/>
    </row>
    <row r="334" spans="1:13" ht="14.25" customHeight="1" x14ac:dyDescent="0.45">
      <c r="A334" s="1"/>
      <c r="B334" s="49" t="e">
        <f t="shared" si="0"/>
        <v>#N/A</v>
      </c>
      <c r="C334" s="50" t="str">
        <f t="shared" si="1"/>
        <v>-</v>
      </c>
      <c r="D334" s="50" t="str">
        <f t="shared" si="2"/>
        <v>-</v>
      </c>
      <c r="E334" s="50" t="str">
        <f t="shared" si="3"/>
        <v>-</v>
      </c>
      <c r="F334" s="50" t="str">
        <f t="shared" si="4"/>
        <v>-</v>
      </c>
      <c r="G334" s="50" t="str">
        <f t="shared" si="5"/>
        <v>-</v>
      </c>
      <c r="H334" s="50" t="str">
        <f t="shared" si="6"/>
        <v>-</v>
      </c>
      <c r="I334" s="10"/>
      <c r="J334" s="10"/>
      <c r="K334" s="10"/>
      <c r="L334" s="10"/>
      <c r="M334" s="10"/>
    </row>
    <row r="335" spans="1:13" ht="14.25" customHeight="1" x14ac:dyDescent="0.45">
      <c r="A335" s="1"/>
      <c r="B335" s="49" t="e">
        <f t="shared" si="0"/>
        <v>#N/A</v>
      </c>
      <c r="C335" s="50" t="str">
        <f t="shared" si="1"/>
        <v>-</v>
      </c>
      <c r="D335" s="50" t="str">
        <f t="shared" si="2"/>
        <v>-</v>
      </c>
      <c r="E335" s="50" t="str">
        <f t="shared" si="3"/>
        <v>-</v>
      </c>
      <c r="F335" s="50" t="str">
        <f t="shared" si="4"/>
        <v>-</v>
      </c>
      <c r="G335" s="50" t="str">
        <f t="shared" si="5"/>
        <v>-</v>
      </c>
      <c r="H335" s="50" t="str">
        <f t="shared" si="6"/>
        <v>-</v>
      </c>
      <c r="I335" s="10"/>
      <c r="J335" s="10"/>
      <c r="K335" s="10"/>
      <c r="L335" s="10"/>
      <c r="M335" s="10"/>
    </row>
    <row r="336" spans="1:13" ht="14.25" customHeight="1" x14ac:dyDescent="0.45">
      <c r="A336" s="1"/>
      <c r="B336" s="49" t="e">
        <f t="shared" si="0"/>
        <v>#N/A</v>
      </c>
      <c r="C336" s="50" t="str">
        <f t="shared" si="1"/>
        <v>-</v>
      </c>
      <c r="D336" s="50" t="str">
        <f t="shared" si="2"/>
        <v>-</v>
      </c>
      <c r="E336" s="50" t="str">
        <f t="shared" si="3"/>
        <v>-</v>
      </c>
      <c r="F336" s="50" t="str">
        <f t="shared" si="4"/>
        <v>-</v>
      </c>
      <c r="G336" s="50" t="str">
        <f t="shared" si="5"/>
        <v>-</v>
      </c>
      <c r="H336" s="50" t="str">
        <f t="shared" si="6"/>
        <v>-</v>
      </c>
      <c r="I336" s="10"/>
      <c r="J336" s="10"/>
      <c r="K336" s="10"/>
      <c r="L336" s="10"/>
      <c r="M336" s="10"/>
    </row>
    <row r="337" spans="1:13" ht="14.25" customHeight="1" x14ac:dyDescent="0.45">
      <c r="A337" s="1"/>
      <c r="B337" s="49" t="e">
        <f t="shared" si="0"/>
        <v>#N/A</v>
      </c>
      <c r="C337" s="50" t="str">
        <f t="shared" si="1"/>
        <v>-</v>
      </c>
      <c r="D337" s="50" t="str">
        <f t="shared" si="2"/>
        <v>-</v>
      </c>
      <c r="E337" s="50" t="str">
        <f t="shared" si="3"/>
        <v>-</v>
      </c>
      <c r="F337" s="50" t="str">
        <f t="shared" si="4"/>
        <v>-</v>
      </c>
      <c r="G337" s="50" t="str">
        <f t="shared" si="5"/>
        <v>-</v>
      </c>
      <c r="H337" s="50" t="str">
        <f t="shared" si="6"/>
        <v>-</v>
      </c>
      <c r="I337" s="10"/>
      <c r="J337" s="10"/>
      <c r="K337" s="10"/>
      <c r="L337" s="10"/>
      <c r="M337" s="10"/>
    </row>
    <row r="338" spans="1:13" ht="14.25" customHeight="1" x14ac:dyDescent="0.45">
      <c r="A338" s="1"/>
      <c r="B338" s="49" t="e">
        <f t="shared" si="0"/>
        <v>#N/A</v>
      </c>
      <c r="C338" s="50" t="str">
        <f t="shared" si="1"/>
        <v>-</v>
      </c>
      <c r="D338" s="50" t="str">
        <f t="shared" si="2"/>
        <v>-</v>
      </c>
      <c r="E338" s="50" t="str">
        <f t="shared" si="3"/>
        <v>-</v>
      </c>
      <c r="F338" s="50" t="str">
        <f t="shared" si="4"/>
        <v>-</v>
      </c>
      <c r="G338" s="50" t="str">
        <f t="shared" si="5"/>
        <v>-</v>
      </c>
      <c r="H338" s="50" t="str">
        <f t="shared" si="6"/>
        <v>-</v>
      </c>
      <c r="I338" s="10"/>
      <c r="J338" s="10"/>
      <c r="K338" s="10"/>
      <c r="L338" s="10"/>
      <c r="M338" s="10"/>
    </row>
    <row r="339" spans="1:13" ht="14.25" customHeight="1" x14ac:dyDescent="0.45">
      <c r="A339" s="1"/>
      <c r="B339" s="49" t="e">
        <f t="shared" si="0"/>
        <v>#N/A</v>
      </c>
      <c r="C339" s="50" t="str">
        <f t="shared" si="1"/>
        <v>-</v>
      </c>
      <c r="D339" s="50" t="str">
        <f t="shared" si="2"/>
        <v>-</v>
      </c>
      <c r="E339" s="50" t="str">
        <f t="shared" si="3"/>
        <v>-</v>
      </c>
      <c r="F339" s="50" t="str">
        <f t="shared" si="4"/>
        <v>-</v>
      </c>
      <c r="G339" s="50" t="str">
        <f t="shared" si="5"/>
        <v>-</v>
      </c>
      <c r="H339" s="50" t="str">
        <f t="shared" si="6"/>
        <v>-</v>
      </c>
      <c r="I339" s="10"/>
      <c r="J339" s="10"/>
      <c r="K339" s="10"/>
      <c r="L339" s="10"/>
      <c r="M339" s="10"/>
    </row>
    <row r="340" spans="1:13" ht="14.25" customHeight="1" x14ac:dyDescent="0.45">
      <c r="A340" s="1"/>
      <c r="B340" s="49" t="e">
        <f t="shared" si="0"/>
        <v>#N/A</v>
      </c>
      <c r="C340" s="50" t="str">
        <f t="shared" si="1"/>
        <v>-</v>
      </c>
      <c r="D340" s="50" t="str">
        <f t="shared" si="2"/>
        <v>-</v>
      </c>
      <c r="E340" s="50" t="str">
        <f t="shared" si="3"/>
        <v>-</v>
      </c>
      <c r="F340" s="50" t="str">
        <f t="shared" si="4"/>
        <v>-</v>
      </c>
      <c r="G340" s="50" t="str">
        <f t="shared" si="5"/>
        <v>-</v>
      </c>
      <c r="H340" s="50" t="str">
        <f t="shared" si="6"/>
        <v>-</v>
      </c>
      <c r="I340" s="10"/>
      <c r="J340" s="10"/>
      <c r="K340" s="10"/>
      <c r="L340" s="10"/>
      <c r="M340" s="10"/>
    </row>
    <row r="341" spans="1:13" ht="14.25" customHeight="1" x14ac:dyDescent="0.45">
      <c r="A341" s="1"/>
      <c r="B341" s="49" t="e">
        <f t="shared" si="0"/>
        <v>#N/A</v>
      </c>
      <c r="C341" s="50" t="str">
        <f t="shared" si="1"/>
        <v>-</v>
      </c>
      <c r="D341" s="50" t="str">
        <f t="shared" si="2"/>
        <v>-</v>
      </c>
      <c r="E341" s="50" t="str">
        <f t="shared" si="3"/>
        <v>-</v>
      </c>
      <c r="F341" s="50" t="str">
        <f t="shared" si="4"/>
        <v>-</v>
      </c>
      <c r="G341" s="50" t="str">
        <f t="shared" si="5"/>
        <v>-</v>
      </c>
      <c r="H341" s="50" t="str">
        <f t="shared" si="6"/>
        <v>-</v>
      </c>
      <c r="I341" s="10"/>
      <c r="J341" s="10"/>
      <c r="K341" s="10"/>
      <c r="L341" s="10"/>
      <c r="M341" s="10"/>
    </row>
    <row r="342" spans="1:13" ht="14.25" customHeight="1" x14ac:dyDescent="0.45">
      <c r="A342" s="1"/>
      <c r="B342" s="49" t="e">
        <f t="shared" si="0"/>
        <v>#N/A</v>
      </c>
      <c r="C342" s="50" t="str">
        <f t="shared" si="1"/>
        <v>-</v>
      </c>
      <c r="D342" s="50" t="str">
        <f t="shared" si="2"/>
        <v>-</v>
      </c>
      <c r="E342" s="50" t="str">
        <f t="shared" si="3"/>
        <v>-</v>
      </c>
      <c r="F342" s="50" t="str">
        <f t="shared" si="4"/>
        <v>-</v>
      </c>
      <c r="G342" s="50" t="str">
        <f t="shared" si="5"/>
        <v>-</v>
      </c>
      <c r="H342" s="50" t="str">
        <f t="shared" si="6"/>
        <v>-</v>
      </c>
      <c r="I342" s="10"/>
      <c r="J342" s="10"/>
      <c r="K342" s="10"/>
      <c r="L342" s="10"/>
      <c r="M342" s="10"/>
    </row>
    <row r="343" spans="1:13" ht="14.25" customHeight="1" x14ac:dyDescent="0.45">
      <c r="A343" s="1"/>
      <c r="B343" s="49" t="e">
        <f t="shared" si="0"/>
        <v>#N/A</v>
      </c>
      <c r="C343" s="50" t="str">
        <f t="shared" si="1"/>
        <v>-</v>
      </c>
      <c r="D343" s="50" t="str">
        <f t="shared" si="2"/>
        <v>-</v>
      </c>
      <c r="E343" s="50" t="str">
        <f t="shared" si="3"/>
        <v>-</v>
      </c>
      <c r="F343" s="50" t="str">
        <f t="shared" si="4"/>
        <v>-</v>
      </c>
      <c r="G343" s="50" t="str">
        <f t="shared" si="5"/>
        <v>-</v>
      </c>
      <c r="H343" s="50" t="str">
        <f t="shared" si="6"/>
        <v>-</v>
      </c>
      <c r="I343" s="10"/>
      <c r="J343" s="10"/>
      <c r="K343" s="10"/>
      <c r="L343" s="10"/>
      <c r="M343" s="10"/>
    </row>
    <row r="344" spans="1:13" ht="14.25" customHeight="1" x14ac:dyDescent="0.45">
      <c r="A344" s="1"/>
      <c r="B344" s="49" t="e">
        <f t="shared" si="0"/>
        <v>#N/A</v>
      </c>
      <c r="C344" s="50" t="str">
        <f t="shared" si="1"/>
        <v>-</v>
      </c>
      <c r="D344" s="50" t="str">
        <f t="shared" si="2"/>
        <v>-</v>
      </c>
      <c r="E344" s="50" t="str">
        <f t="shared" si="3"/>
        <v>-</v>
      </c>
      <c r="F344" s="50" t="str">
        <f t="shared" si="4"/>
        <v>-</v>
      </c>
      <c r="G344" s="50" t="str">
        <f t="shared" si="5"/>
        <v>-</v>
      </c>
      <c r="H344" s="50" t="str">
        <f t="shared" si="6"/>
        <v>-</v>
      </c>
      <c r="I344" s="10"/>
      <c r="J344" s="10"/>
      <c r="K344" s="10"/>
      <c r="L344" s="10"/>
      <c r="M344" s="10"/>
    </row>
    <row r="345" spans="1:13" ht="14.25" customHeight="1" x14ac:dyDescent="0.45">
      <c r="A345" s="1"/>
      <c r="B345" s="49" t="e">
        <f t="shared" si="0"/>
        <v>#N/A</v>
      </c>
      <c r="C345" s="50" t="str">
        <f t="shared" si="1"/>
        <v>-</v>
      </c>
      <c r="D345" s="50" t="str">
        <f t="shared" si="2"/>
        <v>-</v>
      </c>
      <c r="E345" s="50" t="str">
        <f t="shared" si="3"/>
        <v>-</v>
      </c>
      <c r="F345" s="50" t="str">
        <f t="shared" si="4"/>
        <v>-</v>
      </c>
      <c r="G345" s="50" t="str">
        <f t="shared" si="5"/>
        <v>-</v>
      </c>
      <c r="H345" s="50" t="str">
        <f t="shared" si="6"/>
        <v>-</v>
      </c>
      <c r="I345" s="10"/>
      <c r="J345" s="10"/>
      <c r="K345" s="10"/>
      <c r="L345" s="10"/>
      <c r="M345" s="10"/>
    </row>
    <row r="346" spans="1:13" ht="14.25" customHeight="1" x14ac:dyDescent="0.45">
      <c r="A346" s="1"/>
      <c r="B346" s="49" t="e">
        <f t="shared" si="0"/>
        <v>#N/A</v>
      </c>
      <c r="C346" s="50" t="str">
        <f t="shared" si="1"/>
        <v>-</v>
      </c>
      <c r="D346" s="50" t="str">
        <f t="shared" si="2"/>
        <v>-</v>
      </c>
      <c r="E346" s="50" t="str">
        <f t="shared" si="3"/>
        <v>-</v>
      </c>
      <c r="F346" s="50" t="str">
        <f t="shared" si="4"/>
        <v>-</v>
      </c>
      <c r="G346" s="50" t="str">
        <f t="shared" si="5"/>
        <v>-</v>
      </c>
      <c r="H346" s="50" t="str">
        <f t="shared" si="6"/>
        <v>-</v>
      </c>
      <c r="I346" s="10"/>
      <c r="J346" s="10"/>
      <c r="K346" s="10"/>
      <c r="L346" s="10"/>
      <c r="M346" s="10"/>
    </row>
    <row r="347" spans="1:13" ht="14.25" customHeight="1" x14ac:dyDescent="0.45">
      <c r="A347" s="1"/>
      <c r="B347" s="49" t="e">
        <f t="shared" si="0"/>
        <v>#N/A</v>
      </c>
      <c r="C347" s="50" t="str">
        <f t="shared" si="1"/>
        <v>-</v>
      </c>
      <c r="D347" s="50" t="str">
        <f t="shared" si="2"/>
        <v>-</v>
      </c>
      <c r="E347" s="50" t="str">
        <f t="shared" si="3"/>
        <v>-</v>
      </c>
      <c r="F347" s="50" t="str">
        <f t="shared" si="4"/>
        <v>-</v>
      </c>
      <c r="G347" s="50" t="str">
        <f t="shared" si="5"/>
        <v>-</v>
      </c>
      <c r="H347" s="50" t="str">
        <f t="shared" si="6"/>
        <v>-</v>
      </c>
      <c r="I347" s="10"/>
      <c r="J347" s="10"/>
      <c r="K347" s="10"/>
      <c r="L347" s="10"/>
      <c r="M347" s="10"/>
    </row>
    <row r="348" spans="1:13" ht="14.25" customHeight="1" x14ac:dyDescent="0.45">
      <c r="A348" s="1"/>
      <c r="B348" s="49" t="e">
        <f t="shared" si="0"/>
        <v>#N/A</v>
      </c>
      <c r="C348" s="50" t="str">
        <f t="shared" si="1"/>
        <v>-</v>
      </c>
      <c r="D348" s="50" t="str">
        <f t="shared" si="2"/>
        <v>-</v>
      </c>
      <c r="E348" s="50" t="str">
        <f t="shared" si="3"/>
        <v>-</v>
      </c>
      <c r="F348" s="50" t="str">
        <f t="shared" si="4"/>
        <v>-</v>
      </c>
      <c r="G348" s="50" t="str">
        <f t="shared" si="5"/>
        <v>-</v>
      </c>
      <c r="H348" s="50" t="str">
        <f t="shared" si="6"/>
        <v>-</v>
      </c>
      <c r="I348" s="10"/>
      <c r="J348" s="10"/>
      <c r="K348" s="10"/>
      <c r="L348" s="10"/>
      <c r="M348" s="10"/>
    </row>
    <row r="349" spans="1:13" ht="14.25" customHeight="1" x14ac:dyDescent="0.45">
      <c r="A349" s="1"/>
      <c r="B349" s="49" t="e">
        <f t="shared" si="0"/>
        <v>#N/A</v>
      </c>
      <c r="C349" s="50" t="str">
        <f t="shared" si="1"/>
        <v>-</v>
      </c>
      <c r="D349" s="50" t="str">
        <f t="shared" si="2"/>
        <v>-</v>
      </c>
      <c r="E349" s="50" t="str">
        <f t="shared" si="3"/>
        <v>-</v>
      </c>
      <c r="F349" s="50" t="str">
        <f t="shared" si="4"/>
        <v>-</v>
      </c>
      <c r="G349" s="50" t="str">
        <f t="shared" si="5"/>
        <v>-</v>
      </c>
      <c r="H349" s="50" t="str">
        <f t="shared" si="6"/>
        <v>-</v>
      </c>
      <c r="I349" s="10"/>
      <c r="J349" s="10"/>
      <c r="K349" s="10"/>
      <c r="L349" s="10"/>
      <c r="M349" s="10"/>
    </row>
    <row r="350" spans="1:13" ht="14.25" customHeight="1" x14ac:dyDescent="0.45">
      <c r="A350" s="1"/>
      <c r="B350" s="49" t="e">
        <f t="shared" si="0"/>
        <v>#N/A</v>
      </c>
      <c r="C350" s="50" t="str">
        <f t="shared" si="1"/>
        <v>-</v>
      </c>
      <c r="D350" s="50" t="str">
        <f t="shared" si="2"/>
        <v>-</v>
      </c>
      <c r="E350" s="50" t="str">
        <f t="shared" si="3"/>
        <v>-</v>
      </c>
      <c r="F350" s="50" t="str">
        <f t="shared" si="4"/>
        <v>-</v>
      </c>
      <c r="G350" s="50" t="str">
        <f t="shared" si="5"/>
        <v>-</v>
      </c>
      <c r="H350" s="50" t="str">
        <f t="shared" si="6"/>
        <v>-</v>
      </c>
      <c r="I350" s="10"/>
      <c r="J350" s="10"/>
      <c r="K350" s="10"/>
      <c r="L350" s="10"/>
      <c r="M350" s="10"/>
    </row>
    <row r="351" spans="1:13" ht="14.25" customHeight="1" x14ac:dyDescent="0.45">
      <c r="A351" s="1"/>
      <c r="B351" s="49" t="e">
        <f t="shared" si="0"/>
        <v>#N/A</v>
      </c>
      <c r="C351" s="50" t="str">
        <f t="shared" si="1"/>
        <v>-</v>
      </c>
      <c r="D351" s="50" t="str">
        <f t="shared" si="2"/>
        <v>-</v>
      </c>
      <c r="E351" s="50" t="str">
        <f t="shared" si="3"/>
        <v>-</v>
      </c>
      <c r="F351" s="50" t="str">
        <f t="shared" si="4"/>
        <v>-</v>
      </c>
      <c r="G351" s="50" t="str">
        <f t="shared" si="5"/>
        <v>-</v>
      </c>
      <c r="H351" s="50" t="str">
        <f t="shared" si="6"/>
        <v>-</v>
      </c>
      <c r="I351" s="10"/>
      <c r="J351" s="10"/>
      <c r="K351" s="10"/>
      <c r="L351" s="10"/>
      <c r="M351" s="10"/>
    </row>
    <row r="352" spans="1:13" ht="14.25" customHeight="1" x14ac:dyDescent="0.45">
      <c r="A352" s="1"/>
      <c r="B352" s="49" t="e">
        <f t="shared" si="0"/>
        <v>#N/A</v>
      </c>
      <c r="C352" s="50" t="str">
        <f t="shared" si="1"/>
        <v>-</v>
      </c>
      <c r="D352" s="50" t="str">
        <f t="shared" si="2"/>
        <v>-</v>
      </c>
      <c r="E352" s="50" t="str">
        <f t="shared" si="3"/>
        <v>-</v>
      </c>
      <c r="F352" s="50" t="str">
        <f t="shared" si="4"/>
        <v>-</v>
      </c>
      <c r="G352" s="50" t="str">
        <f t="shared" si="5"/>
        <v>-</v>
      </c>
      <c r="H352" s="50" t="str">
        <f t="shared" si="6"/>
        <v>-</v>
      </c>
      <c r="I352" s="10"/>
      <c r="J352" s="10"/>
      <c r="K352" s="10"/>
      <c r="L352" s="10"/>
      <c r="M352" s="10"/>
    </row>
    <row r="353" spans="1:13" ht="14.25" customHeight="1" x14ac:dyDescent="0.45">
      <c r="A353" s="1"/>
      <c r="B353" s="49" t="e">
        <f t="shared" si="0"/>
        <v>#N/A</v>
      </c>
      <c r="C353" s="50" t="str">
        <f t="shared" si="1"/>
        <v>-</v>
      </c>
      <c r="D353" s="50" t="str">
        <f t="shared" si="2"/>
        <v>-</v>
      </c>
      <c r="E353" s="50" t="str">
        <f t="shared" si="3"/>
        <v>-</v>
      </c>
      <c r="F353" s="50" t="str">
        <f t="shared" si="4"/>
        <v>-</v>
      </c>
      <c r="G353" s="50" t="str">
        <f t="shared" si="5"/>
        <v>-</v>
      </c>
      <c r="H353" s="50" t="str">
        <f t="shared" si="6"/>
        <v>-</v>
      </c>
      <c r="I353" s="10"/>
      <c r="J353" s="10"/>
      <c r="K353" s="10"/>
      <c r="L353" s="10"/>
      <c r="M353" s="10"/>
    </row>
    <row r="354" spans="1:13" ht="14.25" customHeight="1" x14ac:dyDescent="0.45">
      <c r="A354" s="1"/>
      <c r="B354" s="49" t="e">
        <f t="shared" si="0"/>
        <v>#N/A</v>
      </c>
      <c r="C354" s="50" t="str">
        <f t="shared" si="1"/>
        <v>-</v>
      </c>
      <c r="D354" s="50" t="str">
        <f t="shared" si="2"/>
        <v>-</v>
      </c>
      <c r="E354" s="50" t="str">
        <f t="shared" si="3"/>
        <v>-</v>
      </c>
      <c r="F354" s="50" t="str">
        <f t="shared" si="4"/>
        <v>-</v>
      </c>
      <c r="G354" s="50" t="str">
        <f t="shared" si="5"/>
        <v>-</v>
      </c>
      <c r="H354" s="50" t="str">
        <f t="shared" si="6"/>
        <v>-</v>
      </c>
      <c r="I354" s="10"/>
      <c r="J354" s="10"/>
      <c r="K354" s="10"/>
      <c r="L354" s="10"/>
      <c r="M354" s="10"/>
    </row>
    <row r="355" spans="1:13" ht="14.25" customHeight="1" x14ac:dyDescent="0.45">
      <c r="A355" s="1"/>
      <c r="B355" s="49" t="e">
        <f t="shared" si="0"/>
        <v>#N/A</v>
      </c>
      <c r="C355" s="50" t="str">
        <f t="shared" si="1"/>
        <v>-</v>
      </c>
      <c r="D355" s="50" t="str">
        <f t="shared" si="2"/>
        <v>-</v>
      </c>
      <c r="E355" s="50" t="str">
        <f t="shared" si="3"/>
        <v>-</v>
      </c>
      <c r="F355" s="50" t="str">
        <f t="shared" si="4"/>
        <v>-</v>
      </c>
      <c r="G355" s="50" t="str">
        <f t="shared" si="5"/>
        <v>-</v>
      </c>
      <c r="H355" s="50" t="str">
        <f t="shared" si="6"/>
        <v>-</v>
      </c>
      <c r="I355" s="10"/>
      <c r="J355" s="10"/>
      <c r="K355" s="10"/>
      <c r="L355" s="10"/>
      <c r="M355" s="10"/>
    </row>
    <row r="356" spans="1:13" ht="14.25" customHeight="1" x14ac:dyDescent="0.45">
      <c r="A356" s="1"/>
      <c r="B356" s="49" t="e">
        <f t="shared" si="0"/>
        <v>#N/A</v>
      </c>
      <c r="C356" s="50" t="str">
        <f t="shared" si="1"/>
        <v>-</v>
      </c>
      <c r="D356" s="50" t="str">
        <f t="shared" si="2"/>
        <v>-</v>
      </c>
      <c r="E356" s="50" t="str">
        <f t="shared" si="3"/>
        <v>-</v>
      </c>
      <c r="F356" s="50" t="str">
        <f t="shared" si="4"/>
        <v>-</v>
      </c>
      <c r="G356" s="50" t="str">
        <f t="shared" si="5"/>
        <v>-</v>
      </c>
      <c r="H356" s="50" t="str">
        <f t="shared" si="6"/>
        <v>-</v>
      </c>
      <c r="I356" s="10"/>
      <c r="J356" s="10"/>
      <c r="K356" s="10"/>
      <c r="L356" s="10"/>
      <c r="M356" s="10"/>
    </row>
    <row r="357" spans="1:13" ht="14.25" customHeight="1" x14ac:dyDescent="0.45">
      <c r="A357" s="1"/>
      <c r="B357" s="49" t="e">
        <f t="shared" si="0"/>
        <v>#N/A</v>
      </c>
      <c r="C357" s="50" t="str">
        <f t="shared" si="1"/>
        <v>-</v>
      </c>
      <c r="D357" s="50" t="str">
        <f t="shared" si="2"/>
        <v>-</v>
      </c>
      <c r="E357" s="50" t="str">
        <f t="shared" si="3"/>
        <v>-</v>
      </c>
      <c r="F357" s="50" t="str">
        <f t="shared" si="4"/>
        <v>-</v>
      </c>
      <c r="G357" s="50" t="str">
        <f t="shared" si="5"/>
        <v>-</v>
      </c>
      <c r="H357" s="50" t="str">
        <f t="shared" si="6"/>
        <v>-</v>
      </c>
      <c r="I357" s="10"/>
      <c r="J357" s="10"/>
      <c r="K357" s="10"/>
      <c r="L357" s="10"/>
      <c r="M357" s="10"/>
    </row>
    <row r="358" spans="1:13" ht="14.25" customHeight="1" x14ac:dyDescent="0.45">
      <c r="A358" s="1"/>
      <c r="B358" s="49" t="e">
        <f t="shared" si="0"/>
        <v>#N/A</v>
      </c>
      <c r="C358" s="50" t="str">
        <f t="shared" si="1"/>
        <v>-</v>
      </c>
      <c r="D358" s="50" t="str">
        <f t="shared" si="2"/>
        <v>-</v>
      </c>
      <c r="E358" s="50" t="str">
        <f t="shared" si="3"/>
        <v>-</v>
      </c>
      <c r="F358" s="50" t="str">
        <f t="shared" si="4"/>
        <v>-</v>
      </c>
      <c r="G358" s="50" t="str">
        <f t="shared" si="5"/>
        <v>-</v>
      </c>
      <c r="H358" s="50" t="str">
        <f t="shared" si="6"/>
        <v>-</v>
      </c>
      <c r="I358" s="10"/>
      <c r="J358" s="10"/>
      <c r="K358" s="10"/>
      <c r="L358" s="10"/>
      <c r="M358" s="10"/>
    </row>
    <row r="359" spans="1:13" ht="14.25" customHeight="1" x14ac:dyDescent="0.45">
      <c r="A359" s="1"/>
      <c r="B359" s="49" t="e">
        <f t="shared" si="0"/>
        <v>#N/A</v>
      </c>
      <c r="C359" s="50" t="str">
        <f t="shared" si="1"/>
        <v>-</v>
      </c>
      <c r="D359" s="50" t="str">
        <f t="shared" si="2"/>
        <v>-</v>
      </c>
      <c r="E359" s="50" t="str">
        <f t="shared" si="3"/>
        <v>-</v>
      </c>
      <c r="F359" s="50" t="str">
        <f t="shared" si="4"/>
        <v>-</v>
      </c>
      <c r="G359" s="50" t="str">
        <f t="shared" si="5"/>
        <v>-</v>
      </c>
      <c r="H359" s="50" t="str">
        <f t="shared" si="6"/>
        <v>-</v>
      </c>
      <c r="I359" s="10"/>
      <c r="J359" s="10"/>
      <c r="K359" s="10"/>
      <c r="L359" s="10"/>
      <c r="M359" s="10"/>
    </row>
    <row r="360" spans="1:13" ht="14.25" customHeight="1" x14ac:dyDescent="0.45">
      <c r="A360" s="1"/>
      <c r="B360" s="49" t="e">
        <f t="shared" si="0"/>
        <v>#N/A</v>
      </c>
      <c r="C360" s="50" t="str">
        <f t="shared" si="1"/>
        <v>-</v>
      </c>
      <c r="D360" s="50" t="str">
        <f t="shared" si="2"/>
        <v>-</v>
      </c>
      <c r="E360" s="50" t="str">
        <f t="shared" si="3"/>
        <v>-</v>
      </c>
      <c r="F360" s="50" t="str">
        <f t="shared" si="4"/>
        <v>-</v>
      </c>
      <c r="G360" s="50" t="str">
        <f t="shared" si="5"/>
        <v>-</v>
      </c>
      <c r="H360" s="50" t="str">
        <f t="shared" si="6"/>
        <v>-</v>
      </c>
      <c r="I360" s="10"/>
      <c r="J360" s="10"/>
      <c r="K360" s="10"/>
      <c r="L360" s="10"/>
      <c r="M360" s="10"/>
    </row>
    <row r="361" spans="1:13" ht="14.25" customHeight="1" x14ac:dyDescent="0.45">
      <c r="A361" s="1"/>
      <c r="B361" s="49" t="e">
        <f t="shared" si="0"/>
        <v>#N/A</v>
      </c>
      <c r="C361" s="50" t="str">
        <f t="shared" si="1"/>
        <v>-</v>
      </c>
      <c r="D361" s="50" t="str">
        <f t="shared" si="2"/>
        <v>-</v>
      </c>
      <c r="E361" s="50" t="str">
        <f t="shared" si="3"/>
        <v>-</v>
      </c>
      <c r="F361" s="50" t="str">
        <f t="shared" si="4"/>
        <v>-</v>
      </c>
      <c r="G361" s="50" t="str">
        <f t="shared" si="5"/>
        <v>-</v>
      </c>
      <c r="H361" s="50" t="str">
        <f t="shared" si="6"/>
        <v>-</v>
      </c>
      <c r="I361" s="10"/>
      <c r="J361" s="10"/>
      <c r="K361" s="10"/>
      <c r="L361" s="10"/>
      <c r="M361" s="10"/>
    </row>
    <row r="362" spans="1:13" ht="14.25" customHeight="1" x14ac:dyDescent="0.45">
      <c r="A362" s="1"/>
      <c r="B362" s="49" t="e">
        <f t="shared" si="0"/>
        <v>#N/A</v>
      </c>
      <c r="C362" s="50" t="str">
        <f t="shared" si="1"/>
        <v>-</v>
      </c>
      <c r="D362" s="50" t="str">
        <f t="shared" si="2"/>
        <v>-</v>
      </c>
      <c r="E362" s="50" t="str">
        <f t="shared" si="3"/>
        <v>-</v>
      </c>
      <c r="F362" s="50" t="str">
        <f t="shared" si="4"/>
        <v>-</v>
      </c>
      <c r="G362" s="50" t="str">
        <f t="shared" si="5"/>
        <v>-</v>
      </c>
      <c r="H362" s="50" t="str">
        <f t="shared" si="6"/>
        <v>-</v>
      </c>
      <c r="I362" s="10"/>
      <c r="J362" s="10"/>
      <c r="K362" s="10"/>
      <c r="L362" s="10"/>
      <c r="M362" s="10"/>
    </row>
    <row r="363" spans="1:13" ht="14.25" customHeight="1" x14ac:dyDescent="0.45">
      <c r="A363" s="1"/>
      <c r="B363" s="49" t="e">
        <f t="shared" si="0"/>
        <v>#N/A</v>
      </c>
      <c r="C363" s="50" t="str">
        <f t="shared" si="1"/>
        <v>-</v>
      </c>
      <c r="D363" s="50" t="str">
        <f t="shared" si="2"/>
        <v>-</v>
      </c>
      <c r="E363" s="50" t="str">
        <f t="shared" si="3"/>
        <v>-</v>
      </c>
      <c r="F363" s="50" t="str">
        <f t="shared" si="4"/>
        <v>-</v>
      </c>
      <c r="G363" s="50" t="str">
        <f t="shared" si="5"/>
        <v>-</v>
      </c>
      <c r="H363" s="50" t="str">
        <f t="shared" si="6"/>
        <v>-</v>
      </c>
      <c r="I363" s="10"/>
      <c r="J363" s="10"/>
      <c r="K363" s="10"/>
      <c r="L363" s="10"/>
      <c r="M363" s="10"/>
    </row>
    <row r="364" spans="1:13" ht="14.25" customHeight="1" x14ac:dyDescent="0.45">
      <c r="A364" s="1"/>
      <c r="B364" s="49" t="e">
        <f t="shared" si="0"/>
        <v>#N/A</v>
      </c>
      <c r="C364" s="50" t="str">
        <f t="shared" si="1"/>
        <v>-</v>
      </c>
      <c r="D364" s="50" t="str">
        <f t="shared" si="2"/>
        <v>-</v>
      </c>
      <c r="E364" s="50" t="str">
        <f t="shared" si="3"/>
        <v>-</v>
      </c>
      <c r="F364" s="50" t="str">
        <f t="shared" si="4"/>
        <v>-</v>
      </c>
      <c r="G364" s="50" t="str">
        <f t="shared" si="5"/>
        <v>-</v>
      </c>
      <c r="H364" s="50" t="str">
        <f t="shared" si="6"/>
        <v>-</v>
      </c>
      <c r="I364" s="10"/>
      <c r="J364" s="10"/>
      <c r="K364" s="10"/>
      <c r="L364" s="10"/>
      <c r="M364" s="10"/>
    </row>
    <row r="365" spans="1:13" ht="14.25" customHeight="1" x14ac:dyDescent="0.45">
      <c r="A365" s="1"/>
      <c r="B365" s="49" t="e">
        <f t="shared" si="0"/>
        <v>#N/A</v>
      </c>
      <c r="C365" s="50" t="str">
        <f t="shared" si="1"/>
        <v>-</v>
      </c>
      <c r="D365" s="50" t="str">
        <f t="shared" si="2"/>
        <v>-</v>
      </c>
      <c r="E365" s="50" t="str">
        <f t="shared" si="3"/>
        <v>-</v>
      </c>
      <c r="F365" s="50" t="str">
        <f t="shared" si="4"/>
        <v>-</v>
      </c>
      <c r="G365" s="50" t="str">
        <f t="shared" si="5"/>
        <v>-</v>
      </c>
      <c r="H365" s="50" t="str">
        <f t="shared" si="6"/>
        <v>-</v>
      </c>
      <c r="I365" s="10"/>
      <c r="J365" s="10"/>
      <c r="K365" s="10"/>
      <c r="L365" s="10"/>
      <c r="M365" s="10"/>
    </row>
    <row r="366" spans="1:13" ht="14.25" customHeight="1" x14ac:dyDescent="0.45">
      <c r="A366" s="1"/>
      <c r="B366" s="49" t="e">
        <f t="shared" si="0"/>
        <v>#N/A</v>
      </c>
      <c r="C366" s="50" t="str">
        <f t="shared" si="1"/>
        <v>-</v>
      </c>
      <c r="D366" s="50" t="str">
        <f t="shared" si="2"/>
        <v>-</v>
      </c>
      <c r="E366" s="50" t="str">
        <f t="shared" si="3"/>
        <v>-</v>
      </c>
      <c r="F366" s="50" t="str">
        <f t="shared" si="4"/>
        <v>-</v>
      </c>
      <c r="G366" s="50" t="str">
        <f t="shared" si="5"/>
        <v>-</v>
      </c>
      <c r="H366" s="50" t="str">
        <f t="shared" si="6"/>
        <v>-</v>
      </c>
      <c r="I366" s="10"/>
      <c r="J366" s="10"/>
      <c r="K366" s="10"/>
      <c r="L366" s="10"/>
      <c r="M366" s="10"/>
    </row>
    <row r="367" spans="1:13" ht="14.25" customHeight="1" x14ac:dyDescent="0.45">
      <c r="A367" s="1"/>
      <c r="B367" s="49" t="e">
        <f t="shared" si="0"/>
        <v>#N/A</v>
      </c>
      <c r="C367" s="50" t="str">
        <f t="shared" si="1"/>
        <v>-</v>
      </c>
      <c r="D367" s="50" t="str">
        <f t="shared" si="2"/>
        <v>-</v>
      </c>
      <c r="E367" s="50" t="str">
        <f t="shared" si="3"/>
        <v>-</v>
      </c>
      <c r="F367" s="50" t="str">
        <f t="shared" si="4"/>
        <v>-</v>
      </c>
      <c r="G367" s="50" t="str">
        <f t="shared" si="5"/>
        <v>-</v>
      </c>
      <c r="H367" s="50" t="str">
        <f t="shared" si="6"/>
        <v>-</v>
      </c>
      <c r="I367" s="10"/>
      <c r="J367" s="10"/>
      <c r="K367" s="10"/>
      <c r="L367" s="10"/>
      <c r="M367" s="10"/>
    </row>
    <row r="368" spans="1:13" ht="14.25" customHeight="1" x14ac:dyDescent="0.45">
      <c r="A368" s="1"/>
      <c r="B368" s="49" t="e">
        <f t="shared" si="0"/>
        <v>#N/A</v>
      </c>
      <c r="C368" s="50" t="str">
        <f t="shared" si="1"/>
        <v>-</v>
      </c>
      <c r="D368" s="50" t="str">
        <f t="shared" si="2"/>
        <v>-</v>
      </c>
      <c r="E368" s="50" t="str">
        <f t="shared" si="3"/>
        <v>-</v>
      </c>
      <c r="F368" s="50" t="str">
        <f t="shared" si="4"/>
        <v>-</v>
      </c>
      <c r="G368" s="50" t="str">
        <f t="shared" si="5"/>
        <v>-</v>
      </c>
      <c r="H368" s="50" t="str">
        <f t="shared" si="6"/>
        <v>-</v>
      </c>
      <c r="I368" s="10"/>
      <c r="J368" s="10"/>
      <c r="K368" s="10"/>
      <c r="L368" s="10"/>
      <c r="M368" s="10"/>
    </row>
    <row r="369" spans="1:13" ht="14.25" customHeight="1" x14ac:dyDescent="0.45">
      <c r="A369" s="1"/>
      <c r="B369" s="49" t="e">
        <f t="shared" si="0"/>
        <v>#N/A</v>
      </c>
      <c r="C369" s="50" t="str">
        <f t="shared" si="1"/>
        <v>-</v>
      </c>
      <c r="D369" s="50" t="str">
        <f t="shared" si="2"/>
        <v>-</v>
      </c>
      <c r="E369" s="50" t="str">
        <f t="shared" si="3"/>
        <v>-</v>
      </c>
      <c r="F369" s="50" t="str">
        <f t="shared" si="4"/>
        <v>-</v>
      </c>
      <c r="G369" s="50" t="str">
        <f t="shared" si="5"/>
        <v>-</v>
      </c>
      <c r="H369" s="50" t="str">
        <f t="shared" si="6"/>
        <v>-</v>
      </c>
      <c r="I369" s="10"/>
      <c r="J369" s="10"/>
      <c r="K369" s="10"/>
      <c r="L369" s="10"/>
      <c r="M369" s="10"/>
    </row>
    <row r="370" spans="1:13" ht="14.25" customHeight="1" x14ac:dyDescent="0.45">
      <c r="A370" s="1"/>
      <c r="B370" s="49" t="e">
        <f t="shared" si="0"/>
        <v>#N/A</v>
      </c>
      <c r="C370" s="50" t="str">
        <f t="shared" si="1"/>
        <v>-</v>
      </c>
      <c r="D370" s="50" t="str">
        <f t="shared" si="2"/>
        <v>-</v>
      </c>
      <c r="E370" s="50" t="str">
        <f t="shared" si="3"/>
        <v>-</v>
      </c>
      <c r="F370" s="50" t="str">
        <f t="shared" si="4"/>
        <v>-</v>
      </c>
      <c r="G370" s="50" t="str">
        <f t="shared" si="5"/>
        <v>-</v>
      </c>
      <c r="H370" s="50" t="str">
        <f t="shared" si="6"/>
        <v>-</v>
      </c>
      <c r="I370" s="10"/>
      <c r="J370" s="10"/>
      <c r="K370" s="10"/>
      <c r="L370" s="10"/>
      <c r="M370" s="10"/>
    </row>
    <row r="371" spans="1:13" ht="14.25" customHeight="1" x14ac:dyDescent="0.45">
      <c r="A371" s="1"/>
      <c r="B371" s="49" t="e">
        <f t="shared" si="0"/>
        <v>#N/A</v>
      </c>
      <c r="C371" s="50" t="str">
        <f t="shared" si="1"/>
        <v>-</v>
      </c>
      <c r="D371" s="50" t="str">
        <f t="shared" si="2"/>
        <v>-</v>
      </c>
      <c r="E371" s="50" t="str">
        <f t="shared" si="3"/>
        <v>-</v>
      </c>
      <c r="F371" s="50" t="str">
        <f t="shared" si="4"/>
        <v>-</v>
      </c>
      <c r="G371" s="50" t="str">
        <f t="shared" si="5"/>
        <v>-</v>
      </c>
      <c r="H371" s="50" t="str">
        <f t="shared" si="6"/>
        <v>-</v>
      </c>
      <c r="I371" s="10"/>
      <c r="J371" s="10"/>
      <c r="K371" s="10"/>
      <c r="L371" s="10"/>
      <c r="M371" s="10"/>
    </row>
    <row r="372" spans="1:13" ht="14.25" customHeight="1" x14ac:dyDescent="0.45">
      <c r="A372" s="1"/>
      <c r="B372" s="49" t="e">
        <f t="shared" si="0"/>
        <v>#N/A</v>
      </c>
      <c r="C372" s="50" t="str">
        <f t="shared" si="1"/>
        <v>-</v>
      </c>
      <c r="D372" s="50" t="str">
        <f t="shared" si="2"/>
        <v>-</v>
      </c>
      <c r="E372" s="50" t="str">
        <f t="shared" si="3"/>
        <v>-</v>
      </c>
      <c r="F372" s="50" t="str">
        <f t="shared" si="4"/>
        <v>-</v>
      </c>
      <c r="G372" s="50" t="str">
        <f t="shared" si="5"/>
        <v>-</v>
      </c>
      <c r="H372" s="50" t="str">
        <f t="shared" si="6"/>
        <v>-</v>
      </c>
      <c r="I372" s="10"/>
      <c r="J372" s="10"/>
      <c r="K372" s="10"/>
      <c r="L372" s="10"/>
      <c r="M372" s="10"/>
    </row>
    <row r="373" spans="1:13" ht="14.25" customHeight="1" x14ac:dyDescent="0.45">
      <c r="A373" s="1"/>
      <c r="B373" s="49" t="e">
        <f t="shared" si="0"/>
        <v>#N/A</v>
      </c>
      <c r="C373" s="50" t="str">
        <f t="shared" si="1"/>
        <v>-</v>
      </c>
      <c r="D373" s="50" t="str">
        <f t="shared" si="2"/>
        <v>-</v>
      </c>
      <c r="E373" s="50" t="str">
        <f t="shared" si="3"/>
        <v>-</v>
      </c>
      <c r="F373" s="50" t="str">
        <f t="shared" si="4"/>
        <v>-</v>
      </c>
      <c r="G373" s="50" t="str">
        <f t="shared" si="5"/>
        <v>-</v>
      </c>
      <c r="H373" s="50" t="str">
        <f t="shared" si="6"/>
        <v>-</v>
      </c>
      <c r="I373" s="10"/>
      <c r="J373" s="10"/>
      <c r="K373" s="10"/>
      <c r="L373" s="10"/>
      <c r="M373" s="10"/>
    </row>
    <row r="374" spans="1:13" ht="14.25" customHeight="1" x14ac:dyDescent="0.45">
      <c r="A374" s="1"/>
      <c r="B374" s="49" t="e">
        <f t="shared" si="0"/>
        <v>#N/A</v>
      </c>
      <c r="C374" s="50" t="str">
        <f t="shared" si="1"/>
        <v>-</v>
      </c>
      <c r="D374" s="50" t="str">
        <f t="shared" si="2"/>
        <v>-</v>
      </c>
      <c r="E374" s="50" t="str">
        <f t="shared" si="3"/>
        <v>-</v>
      </c>
      <c r="F374" s="50" t="str">
        <f t="shared" si="4"/>
        <v>-</v>
      </c>
      <c r="G374" s="50" t="str">
        <f t="shared" si="5"/>
        <v>-</v>
      </c>
      <c r="H374" s="50" t="str">
        <f t="shared" si="6"/>
        <v>-</v>
      </c>
      <c r="I374" s="10"/>
      <c r="J374" s="10"/>
      <c r="K374" s="10"/>
      <c r="L374" s="10"/>
      <c r="M374" s="10"/>
    </row>
    <row r="375" spans="1:13" ht="14.25" customHeight="1" x14ac:dyDescent="0.45">
      <c r="A375" s="1"/>
      <c r="B375" s="49" t="e">
        <f t="shared" si="0"/>
        <v>#N/A</v>
      </c>
      <c r="C375" s="50" t="str">
        <f t="shared" si="1"/>
        <v>-</v>
      </c>
      <c r="D375" s="50" t="str">
        <f t="shared" si="2"/>
        <v>-</v>
      </c>
      <c r="E375" s="50" t="str">
        <f t="shared" si="3"/>
        <v>-</v>
      </c>
      <c r="F375" s="50" t="str">
        <f t="shared" si="4"/>
        <v>-</v>
      </c>
      <c r="G375" s="50" t="str">
        <f t="shared" si="5"/>
        <v>-</v>
      </c>
      <c r="H375" s="50" t="str">
        <f t="shared" si="6"/>
        <v>-</v>
      </c>
      <c r="I375" s="10"/>
      <c r="J375" s="10"/>
      <c r="K375" s="10"/>
      <c r="L375" s="10"/>
      <c r="M375" s="10"/>
    </row>
    <row r="376" spans="1:13" ht="14.25" customHeight="1" x14ac:dyDescent="0.45">
      <c r="A376" s="1"/>
      <c r="B376" s="129"/>
      <c r="C376" s="129"/>
      <c r="D376" s="129"/>
      <c r="E376" s="129"/>
      <c r="F376" s="129"/>
      <c r="G376" s="129"/>
      <c r="H376" s="129"/>
      <c r="I376" s="10"/>
      <c r="J376" s="10"/>
      <c r="K376" s="10"/>
      <c r="L376" s="10"/>
      <c r="M376" s="10"/>
    </row>
    <row r="377" spans="1:13" ht="14.25" customHeight="1" x14ac:dyDescent="0.45">
      <c r="A377" s="1"/>
      <c r="D377" s="1"/>
      <c r="E377" s="1"/>
    </row>
    <row r="378" spans="1:13" ht="14.25" customHeight="1" x14ac:dyDescent="0.45">
      <c r="A378" s="1"/>
      <c r="D378" s="1"/>
      <c r="E378" s="1"/>
    </row>
    <row r="379" spans="1:13" ht="14.25" customHeight="1" x14ac:dyDescent="0.45">
      <c r="A379" s="1"/>
      <c r="D379" s="1"/>
      <c r="E379" s="1"/>
    </row>
    <row r="380" spans="1:13" ht="14.25" customHeight="1" x14ac:dyDescent="0.45">
      <c r="A380" s="1"/>
      <c r="D380" s="1"/>
      <c r="E380" s="1"/>
    </row>
    <row r="381" spans="1:13" ht="14.25" customHeight="1" x14ac:dyDescent="0.45">
      <c r="A381" s="1"/>
      <c r="D381" s="1"/>
      <c r="E381" s="1"/>
    </row>
    <row r="382" spans="1:13" ht="14.25" customHeight="1" x14ac:dyDescent="0.45">
      <c r="A382" s="1"/>
      <c r="D382" s="1"/>
      <c r="E382" s="1"/>
    </row>
    <row r="383" spans="1:13" ht="14.25" customHeight="1" x14ac:dyDescent="0.45">
      <c r="A383" s="1"/>
      <c r="D383" s="1"/>
      <c r="E383" s="1"/>
    </row>
    <row r="384" spans="1:13" ht="14.25" customHeight="1" x14ac:dyDescent="0.45">
      <c r="A384" s="1"/>
      <c r="D384" s="1"/>
      <c r="E384" s="1"/>
    </row>
    <row r="385" spans="1:5" ht="14.25" customHeight="1" x14ac:dyDescent="0.45">
      <c r="A385" s="1"/>
      <c r="D385" s="1"/>
      <c r="E385" s="1"/>
    </row>
    <row r="386" spans="1:5" ht="14.25" customHeight="1" x14ac:dyDescent="0.45">
      <c r="A386" s="1"/>
      <c r="D386" s="1"/>
      <c r="E386" s="1"/>
    </row>
    <row r="387" spans="1:5" ht="14.25" customHeight="1" x14ac:dyDescent="0.45">
      <c r="A387" s="1"/>
      <c r="D387" s="1"/>
      <c r="E387" s="1"/>
    </row>
    <row r="388" spans="1:5" ht="14.25" customHeight="1" x14ac:dyDescent="0.45">
      <c r="A388" s="1"/>
      <c r="D388" s="1"/>
      <c r="E388" s="1"/>
    </row>
    <row r="389" spans="1:5" ht="14.25" customHeight="1" x14ac:dyDescent="0.45">
      <c r="A389" s="1"/>
      <c r="D389" s="1"/>
      <c r="E389" s="1"/>
    </row>
    <row r="390" spans="1:5" ht="14.25" customHeight="1" x14ac:dyDescent="0.45">
      <c r="A390" s="1"/>
      <c r="D390" s="1"/>
      <c r="E390" s="1"/>
    </row>
    <row r="391" spans="1:5" ht="14.25" customHeight="1" x14ac:dyDescent="0.45">
      <c r="A391" s="1"/>
      <c r="D391" s="1"/>
      <c r="E391" s="1"/>
    </row>
    <row r="392" spans="1:5" ht="14.25" customHeight="1" x14ac:dyDescent="0.45">
      <c r="A392" s="1"/>
      <c r="D392" s="1"/>
      <c r="E392" s="1"/>
    </row>
    <row r="393" spans="1:5" ht="14.25" customHeight="1" x14ac:dyDescent="0.45">
      <c r="A393" s="1"/>
      <c r="D393" s="1"/>
      <c r="E393" s="1"/>
    </row>
    <row r="394" spans="1:5" ht="14.25" customHeight="1" x14ac:dyDescent="0.45">
      <c r="A394" s="1"/>
      <c r="D394" s="1"/>
      <c r="E394" s="1"/>
    </row>
    <row r="395" spans="1:5" ht="14.25" customHeight="1" x14ac:dyDescent="0.45">
      <c r="A395" s="1"/>
      <c r="D395" s="1"/>
      <c r="E395" s="1"/>
    </row>
    <row r="396" spans="1:5" ht="14.25" customHeight="1" x14ac:dyDescent="0.45">
      <c r="A396" s="1"/>
      <c r="D396" s="1"/>
      <c r="E396" s="1"/>
    </row>
    <row r="397" spans="1:5" ht="14.25" customHeight="1" x14ac:dyDescent="0.45">
      <c r="A397" s="1"/>
      <c r="D397" s="1"/>
      <c r="E397" s="1"/>
    </row>
    <row r="398" spans="1:5" ht="14.25" customHeight="1" x14ac:dyDescent="0.45">
      <c r="A398" s="1"/>
      <c r="D398" s="1"/>
      <c r="E398" s="1"/>
    </row>
    <row r="399" spans="1:5" ht="14.25" customHeight="1" x14ac:dyDescent="0.45">
      <c r="A399" s="1"/>
      <c r="D399" s="1"/>
      <c r="E399" s="1"/>
    </row>
    <row r="400" spans="1:5" ht="14.25" customHeight="1" x14ac:dyDescent="0.45">
      <c r="A400" s="1"/>
      <c r="D400" s="1"/>
      <c r="E400" s="1"/>
    </row>
    <row r="401" spans="1:5" ht="14.25" customHeight="1" x14ac:dyDescent="0.45">
      <c r="A401" s="1"/>
      <c r="D401" s="1"/>
      <c r="E401" s="1"/>
    </row>
    <row r="402" spans="1:5" ht="14.25" customHeight="1" x14ac:dyDescent="0.45">
      <c r="A402" s="1"/>
      <c r="D402" s="1"/>
      <c r="E402" s="1"/>
    </row>
    <row r="403" spans="1:5" ht="14.25" customHeight="1" x14ac:dyDescent="0.45">
      <c r="A403" s="1"/>
      <c r="D403" s="1"/>
      <c r="E403" s="1"/>
    </row>
    <row r="404" spans="1:5" ht="14.25" customHeight="1" x14ac:dyDescent="0.45">
      <c r="A404" s="1"/>
      <c r="D404" s="1"/>
      <c r="E404" s="1"/>
    </row>
    <row r="405" spans="1:5" ht="14.25" customHeight="1" x14ac:dyDescent="0.45">
      <c r="A405" s="1"/>
      <c r="D405" s="1"/>
      <c r="E405" s="1"/>
    </row>
    <row r="406" spans="1:5" ht="14.25" customHeight="1" x14ac:dyDescent="0.45">
      <c r="A406" s="1"/>
      <c r="D406" s="1"/>
      <c r="E406" s="1"/>
    </row>
    <row r="407" spans="1:5" ht="14.25" customHeight="1" x14ac:dyDescent="0.45">
      <c r="A407" s="1"/>
      <c r="D407" s="1"/>
      <c r="E407" s="1"/>
    </row>
    <row r="408" spans="1:5" ht="14.25" customHeight="1" x14ac:dyDescent="0.45">
      <c r="A408" s="1"/>
      <c r="D408" s="1"/>
      <c r="E408" s="1"/>
    </row>
    <row r="409" spans="1:5" ht="14.25" customHeight="1" x14ac:dyDescent="0.45">
      <c r="A409" s="1"/>
      <c r="D409" s="1"/>
      <c r="E409" s="1"/>
    </row>
    <row r="410" spans="1:5" ht="14.25" customHeight="1" x14ac:dyDescent="0.45">
      <c r="A410" s="1"/>
      <c r="D410" s="1"/>
      <c r="E410" s="1"/>
    </row>
    <row r="411" spans="1:5" ht="14.25" customHeight="1" x14ac:dyDescent="0.45">
      <c r="A411" s="1"/>
      <c r="D411" s="1"/>
      <c r="E411" s="1"/>
    </row>
    <row r="412" spans="1:5" ht="14.25" customHeight="1" x14ac:dyDescent="0.45">
      <c r="A412" s="1"/>
      <c r="D412" s="1"/>
      <c r="E412" s="1"/>
    </row>
    <row r="413" spans="1:5" ht="14.25" customHeight="1" x14ac:dyDescent="0.45">
      <c r="A413" s="1"/>
      <c r="D413" s="1"/>
      <c r="E413" s="1"/>
    </row>
    <row r="414" spans="1:5" ht="14.25" customHeight="1" x14ac:dyDescent="0.45">
      <c r="A414" s="1"/>
      <c r="D414" s="1"/>
      <c r="E414" s="1"/>
    </row>
    <row r="415" spans="1:5" ht="14.25" customHeight="1" x14ac:dyDescent="0.45">
      <c r="A415" s="1"/>
      <c r="D415" s="1"/>
      <c r="E415" s="1"/>
    </row>
    <row r="416" spans="1:5" ht="14.25" customHeight="1" x14ac:dyDescent="0.45">
      <c r="A416" s="1"/>
      <c r="D416" s="1"/>
      <c r="E416" s="1"/>
    </row>
    <row r="417" spans="1:5" ht="14.25" customHeight="1" x14ac:dyDescent="0.45">
      <c r="A417" s="1"/>
      <c r="D417" s="1"/>
      <c r="E417" s="1"/>
    </row>
    <row r="418" spans="1:5" ht="14.25" customHeight="1" x14ac:dyDescent="0.45">
      <c r="A418" s="1"/>
      <c r="D418" s="1"/>
      <c r="E418" s="1"/>
    </row>
    <row r="419" spans="1:5" ht="14.25" customHeight="1" x14ac:dyDescent="0.45">
      <c r="A419" s="1"/>
      <c r="D419" s="1"/>
      <c r="E419" s="1"/>
    </row>
    <row r="420" spans="1:5" ht="14.25" customHeight="1" x14ac:dyDescent="0.45">
      <c r="A420" s="1"/>
      <c r="D420" s="1"/>
      <c r="E420" s="1"/>
    </row>
    <row r="421" spans="1:5" ht="14.25" customHeight="1" x14ac:dyDescent="0.45">
      <c r="A421" s="1"/>
      <c r="D421" s="1"/>
      <c r="E421" s="1"/>
    </row>
    <row r="422" spans="1:5" ht="14.25" customHeight="1" x14ac:dyDescent="0.45">
      <c r="A422" s="1"/>
      <c r="D422" s="1"/>
      <c r="E422" s="1"/>
    </row>
    <row r="423" spans="1:5" ht="14.25" customHeight="1" x14ac:dyDescent="0.45">
      <c r="A423" s="1"/>
      <c r="D423" s="1"/>
      <c r="E423" s="1"/>
    </row>
    <row r="424" spans="1:5" ht="14.25" customHeight="1" x14ac:dyDescent="0.45">
      <c r="A424" s="1"/>
      <c r="D424" s="1"/>
      <c r="E424" s="1"/>
    </row>
    <row r="425" spans="1:5" ht="14.25" customHeight="1" x14ac:dyDescent="0.45">
      <c r="A425" s="1"/>
      <c r="D425" s="1"/>
      <c r="E425" s="1"/>
    </row>
    <row r="426" spans="1:5" ht="14.25" customHeight="1" x14ac:dyDescent="0.45">
      <c r="A426" s="1"/>
      <c r="D426" s="1"/>
      <c r="E426" s="1"/>
    </row>
    <row r="427" spans="1:5" ht="14.25" customHeight="1" x14ac:dyDescent="0.45">
      <c r="A427" s="1"/>
      <c r="D427" s="1"/>
      <c r="E427" s="1"/>
    </row>
    <row r="428" spans="1:5" ht="14.25" customHeight="1" x14ac:dyDescent="0.45">
      <c r="A428" s="1"/>
      <c r="D428" s="1"/>
      <c r="E428" s="1"/>
    </row>
    <row r="429" spans="1:5" ht="14.25" customHeight="1" x14ac:dyDescent="0.45">
      <c r="A429" s="1"/>
      <c r="D429" s="1"/>
      <c r="E429" s="1"/>
    </row>
    <row r="430" spans="1:5" ht="14.25" customHeight="1" x14ac:dyDescent="0.45">
      <c r="A430" s="1"/>
      <c r="D430" s="1"/>
      <c r="E430" s="1"/>
    </row>
    <row r="431" spans="1:5" ht="14.25" customHeight="1" x14ac:dyDescent="0.45">
      <c r="A431" s="1"/>
      <c r="D431" s="1"/>
      <c r="E431" s="1"/>
    </row>
    <row r="432" spans="1:5" ht="14.25" customHeight="1" x14ac:dyDescent="0.45">
      <c r="A432" s="1"/>
      <c r="D432" s="1"/>
      <c r="E432" s="1"/>
    </row>
    <row r="433" spans="1:5" ht="14.25" customHeight="1" x14ac:dyDescent="0.45">
      <c r="A433" s="1"/>
      <c r="D433" s="1"/>
      <c r="E433" s="1"/>
    </row>
    <row r="434" spans="1:5" ht="14.25" customHeight="1" x14ac:dyDescent="0.45">
      <c r="A434" s="1"/>
      <c r="D434" s="1"/>
      <c r="E434" s="1"/>
    </row>
    <row r="435" spans="1:5" ht="14.25" customHeight="1" x14ac:dyDescent="0.45">
      <c r="A435" s="1"/>
      <c r="D435" s="1"/>
      <c r="E435" s="1"/>
    </row>
    <row r="436" spans="1:5" ht="14.25" customHeight="1" x14ac:dyDescent="0.45">
      <c r="A436" s="1"/>
      <c r="D436" s="1"/>
      <c r="E436" s="1"/>
    </row>
    <row r="437" spans="1:5" ht="14.25" customHeight="1" x14ac:dyDescent="0.45">
      <c r="A437" s="1"/>
      <c r="D437" s="1"/>
      <c r="E437" s="1"/>
    </row>
    <row r="438" spans="1:5" ht="14.25" customHeight="1" x14ac:dyDescent="0.45">
      <c r="A438" s="1"/>
      <c r="D438" s="1"/>
      <c r="E438" s="1"/>
    </row>
    <row r="439" spans="1:5" ht="14.25" customHeight="1" x14ac:dyDescent="0.45">
      <c r="A439" s="1"/>
      <c r="D439" s="1"/>
      <c r="E439" s="1"/>
    </row>
    <row r="440" spans="1:5" ht="14.25" customHeight="1" x14ac:dyDescent="0.45">
      <c r="A440" s="1"/>
      <c r="D440" s="1"/>
      <c r="E440" s="1"/>
    </row>
    <row r="441" spans="1:5" ht="14.25" customHeight="1" x14ac:dyDescent="0.45">
      <c r="A441" s="1"/>
      <c r="D441" s="1"/>
      <c r="E441" s="1"/>
    </row>
    <row r="442" spans="1:5" ht="14.25" customHeight="1" x14ac:dyDescent="0.45">
      <c r="A442" s="1"/>
      <c r="D442" s="1"/>
      <c r="E442" s="1"/>
    </row>
    <row r="443" spans="1:5" ht="14.25" customHeight="1" x14ac:dyDescent="0.45">
      <c r="A443" s="1"/>
      <c r="D443" s="1"/>
      <c r="E443" s="1"/>
    </row>
    <row r="444" spans="1:5" ht="14.25" customHeight="1" x14ac:dyDescent="0.45">
      <c r="A444" s="1"/>
      <c r="D444" s="1"/>
      <c r="E444" s="1"/>
    </row>
    <row r="445" spans="1:5" ht="14.25" customHeight="1" x14ac:dyDescent="0.45">
      <c r="A445" s="1"/>
      <c r="D445" s="1"/>
      <c r="E445" s="1"/>
    </row>
    <row r="446" spans="1:5" ht="14.25" customHeight="1" x14ac:dyDescent="0.45">
      <c r="A446" s="1"/>
      <c r="D446" s="1"/>
      <c r="E446" s="1"/>
    </row>
    <row r="447" spans="1:5" ht="14.25" customHeight="1" x14ac:dyDescent="0.45">
      <c r="A447" s="1"/>
      <c r="D447" s="1"/>
      <c r="E447" s="1"/>
    </row>
    <row r="448" spans="1:5" ht="14.25" customHeight="1" x14ac:dyDescent="0.45">
      <c r="A448" s="1"/>
      <c r="D448" s="1"/>
      <c r="E448" s="1"/>
    </row>
    <row r="449" spans="1:5" ht="14.25" customHeight="1" x14ac:dyDescent="0.45">
      <c r="A449" s="1"/>
      <c r="D449" s="1"/>
      <c r="E449" s="1"/>
    </row>
    <row r="450" spans="1:5" ht="14.25" customHeight="1" x14ac:dyDescent="0.45">
      <c r="A450" s="1"/>
      <c r="D450" s="1"/>
      <c r="E450" s="1"/>
    </row>
    <row r="451" spans="1:5" ht="14.25" customHeight="1" x14ac:dyDescent="0.45">
      <c r="A451" s="1"/>
      <c r="D451" s="1"/>
      <c r="E451" s="1"/>
    </row>
    <row r="452" spans="1:5" ht="14.25" customHeight="1" x14ac:dyDescent="0.45">
      <c r="A452" s="1"/>
      <c r="D452" s="1"/>
      <c r="E452" s="1"/>
    </row>
    <row r="453" spans="1:5" ht="14.25" customHeight="1" x14ac:dyDescent="0.45">
      <c r="A453" s="1"/>
      <c r="D453" s="1"/>
      <c r="E453" s="1"/>
    </row>
    <row r="454" spans="1:5" ht="14.25" customHeight="1" x14ac:dyDescent="0.45">
      <c r="A454" s="1"/>
      <c r="D454" s="1"/>
      <c r="E454" s="1"/>
    </row>
    <row r="455" spans="1:5" ht="14.25" customHeight="1" x14ac:dyDescent="0.45">
      <c r="A455" s="1"/>
      <c r="D455" s="1"/>
      <c r="E455" s="1"/>
    </row>
    <row r="456" spans="1:5" ht="14.25" customHeight="1" x14ac:dyDescent="0.45">
      <c r="A456" s="1"/>
      <c r="D456" s="1"/>
      <c r="E456" s="1"/>
    </row>
    <row r="457" spans="1:5" ht="14.25" customHeight="1" x14ac:dyDescent="0.45">
      <c r="A457" s="1"/>
      <c r="D457" s="1"/>
      <c r="E457" s="1"/>
    </row>
    <row r="458" spans="1:5" ht="14.25" customHeight="1" x14ac:dyDescent="0.45">
      <c r="A458" s="1"/>
      <c r="D458" s="1"/>
      <c r="E458" s="1"/>
    </row>
    <row r="459" spans="1:5" ht="14.25" customHeight="1" x14ac:dyDescent="0.45">
      <c r="A459" s="1"/>
      <c r="D459" s="1"/>
      <c r="E459" s="1"/>
    </row>
    <row r="460" spans="1:5" ht="14.25" customHeight="1" x14ac:dyDescent="0.45">
      <c r="A460" s="1"/>
      <c r="D460" s="1"/>
      <c r="E460" s="1"/>
    </row>
    <row r="461" spans="1:5" ht="14.25" customHeight="1" x14ac:dyDescent="0.45">
      <c r="A461" s="1"/>
      <c r="D461" s="1"/>
      <c r="E461" s="1"/>
    </row>
    <row r="462" spans="1:5" ht="14.25" customHeight="1" x14ac:dyDescent="0.45">
      <c r="A462" s="1"/>
      <c r="D462" s="1"/>
      <c r="E462" s="1"/>
    </row>
    <row r="463" spans="1:5" ht="14.25" customHeight="1" x14ac:dyDescent="0.45">
      <c r="A463" s="1"/>
      <c r="D463" s="1"/>
      <c r="E463" s="1"/>
    </row>
    <row r="464" spans="1:5" ht="14.25" customHeight="1" x14ac:dyDescent="0.45">
      <c r="A464" s="1"/>
      <c r="D464" s="1"/>
      <c r="E464" s="1"/>
    </row>
    <row r="465" spans="1:5" ht="14.25" customHeight="1" x14ac:dyDescent="0.45">
      <c r="A465" s="1"/>
      <c r="D465" s="1"/>
      <c r="E465" s="1"/>
    </row>
    <row r="466" spans="1:5" ht="14.25" customHeight="1" x14ac:dyDescent="0.45">
      <c r="A466" s="1"/>
      <c r="D466" s="1"/>
      <c r="E466" s="1"/>
    </row>
    <row r="467" spans="1:5" ht="14.25" customHeight="1" x14ac:dyDescent="0.45">
      <c r="A467" s="1"/>
      <c r="D467" s="1"/>
      <c r="E467" s="1"/>
    </row>
    <row r="468" spans="1:5" ht="14.25" customHeight="1" x14ac:dyDescent="0.45">
      <c r="A468" s="1"/>
      <c r="D468" s="1"/>
      <c r="E468" s="1"/>
    </row>
    <row r="469" spans="1:5" ht="14.25" customHeight="1" x14ac:dyDescent="0.45">
      <c r="A469" s="1"/>
      <c r="D469" s="1"/>
      <c r="E469" s="1"/>
    </row>
    <row r="470" spans="1:5" ht="14.25" customHeight="1" x14ac:dyDescent="0.45">
      <c r="A470" s="1"/>
      <c r="D470" s="1"/>
      <c r="E470" s="1"/>
    </row>
    <row r="471" spans="1:5" ht="14.25" customHeight="1" x14ac:dyDescent="0.45">
      <c r="A471" s="1"/>
      <c r="D471" s="1"/>
      <c r="E471" s="1"/>
    </row>
    <row r="472" spans="1:5" ht="14.25" customHeight="1" x14ac:dyDescent="0.45">
      <c r="A472" s="1"/>
      <c r="D472" s="1"/>
      <c r="E472" s="1"/>
    </row>
    <row r="473" spans="1:5" ht="14.25" customHeight="1" x14ac:dyDescent="0.45">
      <c r="A473" s="1"/>
      <c r="D473" s="1"/>
      <c r="E473" s="1"/>
    </row>
    <row r="474" spans="1:5" ht="14.25" customHeight="1" x14ac:dyDescent="0.45">
      <c r="A474" s="1"/>
      <c r="D474" s="1"/>
      <c r="E474" s="1"/>
    </row>
    <row r="475" spans="1:5" ht="14.25" customHeight="1" x14ac:dyDescent="0.45">
      <c r="A475" s="1"/>
      <c r="D475" s="1"/>
      <c r="E475" s="1"/>
    </row>
    <row r="476" spans="1:5" ht="14.25" customHeight="1" x14ac:dyDescent="0.45">
      <c r="A476" s="1"/>
      <c r="D476" s="1"/>
      <c r="E476" s="1"/>
    </row>
    <row r="477" spans="1:5" ht="14.25" customHeight="1" x14ac:dyDescent="0.45">
      <c r="A477" s="1"/>
      <c r="D477" s="1"/>
      <c r="E477" s="1"/>
    </row>
    <row r="478" spans="1:5" ht="14.25" customHeight="1" x14ac:dyDescent="0.45">
      <c r="A478" s="1"/>
      <c r="D478" s="1"/>
      <c r="E478" s="1"/>
    </row>
    <row r="479" spans="1:5" ht="14.25" customHeight="1" x14ac:dyDescent="0.45">
      <c r="A479" s="1"/>
      <c r="D479" s="1"/>
      <c r="E479" s="1"/>
    </row>
    <row r="480" spans="1:5" ht="14.25" customHeight="1" x14ac:dyDescent="0.45">
      <c r="A480" s="1"/>
      <c r="D480" s="1"/>
      <c r="E480" s="1"/>
    </row>
    <row r="481" spans="1:5" ht="14.25" customHeight="1" x14ac:dyDescent="0.45">
      <c r="A481" s="1"/>
      <c r="D481" s="1"/>
      <c r="E481" s="1"/>
    </row>
    <row r="482" spans="1:5" ht="14.25" customHeight="1" x14ac:dyDescent="0.45">
      <c r="A482" s="1"/>
      <c r="D482" s="1"/>
      <c r="E482" s="1"/>
    </row>
    <row r="483" spans="1:5" ht="14.25" customHeight="1" x14ac:dyDescent="0.45">
      <c r="A483" s="1"/>
      <c r="D483" s="1"/>
      <c r="E483" s="1"/>
    </row>
    <row r="484" spans="1:5" ht="14.25" customHeight="1" x14ac:dyDescent="0.45">
      <c r="A484" s="1"/>
      <c r="D484" s="1"/>
      <c r="E484" s="1"/>
    </row>
    <row r="485" spans="1:5" ht="14.25" customHeight="1" x14ac:dyDescent="0.45">
      <c r="A485" s="1"/>
      <c r="D485" s="1"/>
      <c r="E485" s="1"/>
    </row>
    <row r="486" spans="1:5" ht="14.25" customHeight="1" x14ac:dyDescent="0.45">
      <c r="A486" s="1"/>
      <c r="D486" s="1"/>
      <c r="E486" s="1"/>
    </row>
    <row r="487" spans="1:5" ht="14.25" customHeight="1" x14ac:dyDescent="0.45">
      <c r="A487" s="1"/>
      <c r="D487" s="1"/>
      <c r="E487" s="1"/>
    </row>
    <row r="488" spans="1:5" ht="14.25" customHeight="1" x14ac:dyDescent="0.45">
      <c r="A488" s="1"/>
      <c r="D488" s="1"/>
      <c r="E488" s="1"/>
    </row>
    <row r="489" spans="1:5" ht="14.25" customHeight="1" x14ac:dyDescent="0.45">
      <c r="A489" s="1"/>
      <c r="D489" s="1"/>
      <c r="E489" s="1"/>
    </row>
    <row r="490" spans="1:5" ht="14.25" customHeight="1" x14ac:dyDescent="0.45">
      <c r="A490" s="1"/>
      <c r="D490" s="1"/>
      <c r="E490" s="1"/>
    </row>
    <row r="491" spans="1:5" ht="14.25" customHeight="1" x14ac:dyDescent="0.45">
      <c r="A491" s="1"/>
      <c r="D491" s="1"/>
      <c r="E491" s="1"/>
    </row>
    <row r="492" spans="1:5" ht="14.25" customHeight="1" x14ac:dyDescent="0.45">
      <c r="A492" s="1"/>
      <c r="D492" s="1"/>
      <c r="E492" s="1"/>
    </row>
    <row r="493" spans="1:5" ht="14.25" customHeight="1" x14ac:dyDescent="0.45">
      <c r="A493" s="1"/>
      <c r="D493" s="1"/>
      <c r="E493" s="1"/>
    </row>
    <row r="494" spans="1:5" ht="14.25" customHeight="1" x14ac:dyDescent="0.45">
      <c r="A494" s="1"/>
      <c r="D494" s="1"/>
      <c r="E494" s="1"/>
    </row>
    <row r="495" spans="1:5" ht="14.25" customHeight="1" x14ac:dyDescent="0.45">
      <c r="A495" s="1"/>
      <c r="D495" s="1"/>
      <c r="E495" s="1"/>
    </row>
    <row r="496" spans="1:5" ht="14.25" customHeight="1" x14ac:dyDescent="0.45">
      <c r="A496" s="1"/>
      <c r="D496" s="1"/>
      <c r="E496" s="1"/>
    </row>
    <row r="497" spans="1:5" ht="14.25" customHeight="1" x14ac:dyDescent="0.45">
      <c r="A497" s="1"/>
      <c r="D497" s="1"/>
      <c r="E497" s="1"/>
    </row>
    <row r="498" spans="1:5" ht="14.25" customHeight="1" x14ac:dyDescent="0.45">
      <c r="A498" s="1"/>
      <c r="D498" s="1"/>
      <c r="E498" s="1"/>
    </row>
    <row r="499" spans="1:5" ht="14.25" customHeight="1" x14ac:dyDescent="0.45">
      <c r="A499" s="1"/>
      <c r="D499" s="1"/>
      <c r="E499" s="1"/>
    </row>
    <row r="500" spans="1:5" ht="14.25" customHeight="1" x14ac:dyDescent="0.45">
      <c r="A500" s="1"/>
      <c r="D500" s="1"/>
      <c r="E500" s="1"/>
    </row>
    <row r="501" spans="1:5" ht="14.25" customHeight="1" x14ac:dyDescent="0.45">
      <c r="A501" s="1"/>
      <c r="D501" s="1"/>
      <c r="E501" s="1"/>
    </row>
    <row r="502" spans="1:5" ht="14.25" customHeight="1" x14ac:dyDescent="0.45">
      <c r="A502" s="1"/>
      <c r="D502" s="1"/>
      <c r="E502" s="1"/>
    </row>
    <row r="503" spans="1:5" ht="14.25" customHeight="1" x14ac:dyDescent="0.45">
      <c r="A503" s="1"/>
      <c r="D503" s="1"/>
      <c r="E503" s="1"/>
    </row>
    <row r="504" spans="1:5" ht="14.25" customHeight="1" x14ac:dyDescent="0.45">
      <c r="A504" s="1"/>
      <c r="D504" s="1"/>
      <c r="E504" s="1"/>
    </row>
    <row r="505" spans="1:5" ht="14.25" customHeight="1" x14ac:dyDescent="0.45">
      <c r="A505" s="1"/>
      <c r="D505" s="1"/>
      <c r="E505" s="1"/>
    </row>
    <row r="506" spans="1:5" ht="14.25" customHeight="1" x14ac:dyDescent="0.45">
      <c r="A506" s="1"/>
      <c r="D506" s="1"/>
      <c r="E506" s="1"/>
    </row>
    <row r="507" spans="1:5" ht="14.25" customHeight="1" x14ac:dyDescent="0.45">
      <c r="A507" s="1"/>
      <c r="D507" s="1"/>
      <c r="E507" s="1"/>
    </row>
    <row r="508" spans="1:5" ht="14.25" customHeight="1" x14ac:dyDescent="0.45">
      <c r="A508" s="1"/>
      <c r="D508" s="1"/>
      <c r="E508" s="1"/>
    </row>
    <row r="509" spans="1:5" ht="14.25" customHeight="1" x14ac:dyDescent="0.45">
      <c r="A509" s="1"/>
      <c r="D509" s="1"/>
      <c r="E509" s="1"/>
    </row>
    <row r="510" spans="1:5" ht="14.25" customHeight="1" x14ac:dyDescent="0.45">
      <c r="A510" s="1"/>
      <c r="D510" s="1"/>
      <c r="E510" s="1"/>
    </row>
    <row r="511" spans="1:5" ht="14.25" customHeight="1" x14ac:dyDescent="0.45">
      <c r="A511" s="1"/>
      <c r="D511" s="1"/>
      <c r="E511" s="1"/>
    </row>
    <row r="512" spans="1:5" ht="14.25" customHeight="1" x14ac:dyDescent="0.45">
      <c r="A512" s="1"/>
      <c r="D512" s="1"/>
      <c r="E512" s="1"/>
    </row>
    <row r="513" spans="1:5" ht="14.25" customHeight="1" x14ac:dyDescent="0.45">
      <c r="A513" s="1"/>
      <c r="D513" s="1"/>
      <c r="E513" s="1"/>
    </row>
    <row r="514" spans="1:5" ht="14.25" customHeight="1" x14ac:dyDescent="0.45">
      <c r="A514" s="1"/>
      <c r="D514" s="1"/>
      <c r="E514" s="1"/>
    </row>
    <row r="515" spans="1:5" ht="14.25" customHeight="1" x14ac:dyDescent="0.45">
      <c r="A515" s="1"/>
      <c r="D515" s="1"/>
      <c r="E515" s="1"/>
    </row>
    <row r="516" spans="1:5" ht="14.25" customHeight="1" x14ac:dyDescent="0.45">
      <c r="A516" s="1"/>
      <c r="D516" s="1"/>
      <c r="E516" s="1"/>
    </row>
    <row r="517" spans="1:5" ht="14.25" customHeight="1" x14ac:dyDescent="0.45">
      <c r="A517" s="1"/>
      <c r="D517" s="1"/>
      <c r="E517" s="1"/>
    </row>
    <row r="518" spans="1:5" ht="14.25" customHeight="1" x14ac:dyDescent="0.45">
      <c r="A518" s="1"/>
      <c r="D518" s="1"/>
      <c r="E518" s="1"/>
    </row>
    <row r="519" spans="1:5" ht="14.25" customHeight="1" x14ac:dyDescent="0.45">
      <c r="A519" s="1"/>
      <c r="D519" s="1"/>
      <c r="E519" s="1"/>
    </row>
    <row r="520" spans="1:5" ht="14.25" customHeight="1" x14ac:dyDescent="0.45">
      <c r="A520" s="1"/>
      <c r="D520" s="1"/>
      <c r="E520" s="1"/>
    </row>
    <row r="521" spans="1:5" ht="14.25" customHeight="1" x14ac:dyDescent="0.45">
      <c r="A521" s="1"/>
      <c r="D521" s="1"/>
      <c r="E521" s="1"/>
    </row>
    <row r="522" spans="1:5" ht="14.25" customHeight="1" x14ac:dyDescent="0.45">
      <c r="A522" s="1"/>
      <c r="D522" s="1"/>
      <c r="E522" s="1"/>
    </row>
    <row r="523" spans="1:5" ht="14.25" customHeight="1" x14ac:dyDescent="0.45">
      <c r="A523" s="1"/>
      <c r="D523" s="1"/>
      <c r="E523" s="1"/>
    </row>
    <row r="524" spans="1:5" ht="14.25" customHeight="1" x14ac:dyDescent="0.45">
      <c r="A524" s="1"/>
      <c r="D524" s="1"/>
      <c r="E524" s="1"/>
    </row>
    <row r="525" spans="1:5" ht="14.25" customHeight="1" x14ac:dyDescent="0.45">
      <c r="A525" s="1"/>
      <c r="D525" s="1"/>
      <c r="E525" s="1"/>
    </row>
    <row r="526" spans="1:5" ht="14.25" customHeight="1" x14ac:dyDescent="0.45">
      <c r="A526" s="1"/>
      <c r="D526" s="1"/>
      <c r="E526" s="1"/>
    </row>
    <row r="527" spans="1:5" ht="14.25" customHeight="1" x14ac:dyDescent="0.45">
      <c r="A527" s="1"/>
      <c r="D527" s="1"/>
      <c r="E527" s="1"/>
    </row>
    <row r="528" spans="1:5" ht="14.25" customHeight="1" x14ac:dyDescent="0.45">
      <c r="A528" s="1"/>
      <c r="D528" s="1"/>
      <c r="E528" s="1"/>
    </row>
    <row r="529" spans="1:5" ht="14.25" customHeight="1" x14ac:dyDescent="0.45">
      <c r="A529" s="1"/>
      <c r="D529" s="1"/>
      <c r="E529" s="1"/>
    </row>
    <row r="530" spans="1:5" ht="14.25" customHeight="1" x14ac:dyDescent="0.45">
      <c r="A530" s="1"/>
      <c r="D530" s="1"/>
      <c r="E530" s="1"/>
    </row>
    <row r="531" spans="1:5" ht="14.25" customHeight="1" x14ac:dyDescent="0.45">
      <c r="A531" s="1"/>
      <c r="D531" s="1"/>
      <c r="E531" s="1"/>
    </row>
    <row r="532" spans="1:5" ht="14.25" customHeight="1" x14ac:dyDescent="0.45">
      <c r="A532" s="1"/>
      <c r="D532" s="1"/>
      <c r="E532" s="1"/>
    </row>
    <row r="533" spans="1:5" ht="14.25" customHeight="1" x14ac:dyDescent="0.45">
      <c r="A533" s="1"/>
      <c r="D533" s="1"/>
      <c r="E533" s="1"/>
    </row>
    <row r="534" spans="1:5" ht="14.25" customHeight="1" x14ac:dyDescent="0.45">
      <c r="A534" s="1"/>
      <c r="D534" s="1"/>
      <c r="E534" s="1"/>
    </row>
    <row r="535" spans="1:5" ht="14.25" customHeight="1" x14ac:dyDescent="0.45">
      <c r="A535" s="1"/>
      <c r="D535" s="1"/>
      <c r="E535" s="1"/>
    </row>
    <row r="536" spans="1:5" ht="14.25" customHeight="1" x14ac:dyDescent="0.45">
      <c r="A536" s="1"/>
      <c r="D536" s="1"/>
      <c r="E536" s="1"/>
    </row>
    <row r="537" spans="1:5" ht="14.25" customHeight="1" x14ac:dyDescent="0.45">
      <c r="A537" s="1"/>
      <c r="D537" s="1"/>
      <c r="E537" s="1"/>
    </row>
    <row r="538" spans="1:5" ht="14.25" customHeight="1" x14ac:dyDescent="0.45">
      <c r="A538" s="1"/>
      <c r="D538" s="1"/>
      <c r="E538" s="1"/>
    </row>
    <row r="539" spans="1:5" ht="14.25" customHeight="1" x14ac:dyDescent="0.45">
      <c r="A539" s="1"/>
      <c r="D539" s="1"/>
      <c r="E539" s="1"/>
    </row>
    <row r="540" spans="1:5" ht="14.25" customHeight="1" x14ac:dyDescent="0.45">
      <c r="A540" s="1"/>
      <c r="D540" s="1"/>
      <c r="E540" s="1"/>
    </row>
    <row r="541" spans="1:5" ht="14.25" customHeight="1" x14ac:dyDescent="0.45">
      <c r="A541" s="1"/>
      <c r="D541" s="1"/>
      <c r="E541" s="1"/>
    </row>
    <row r="542" spans="1:5" ht="14.25" customHeight="1" x14ac:dyDescent="0.45">
      <c r="A542" s="1"/>
      <c r="D542" s="1"/>
      <c r="E542" s="1"/>
    </row>
    <row r="543" spans="1:5" ht="14.25" customHeight="1" x14ac:dyDescent="0.45">
      <c r="A543" s="1"/>
      <c r="D543" s="1"/>
      <c r="E543" s="1"/>
    </row>
    <row r="544" spans="1:5" ht="14.25" customHeight="1" x14ac:dyDescent="0.45">
      <c r="A544" s="1"/>
      <c r="D544" s="1"/>
      <c r="E544" s="1"/>
    </row>
    <row r="545" spans="1:5" ht="14.25" customHeight="1" x14ac:dyDescent="0.45">
      <c r="A545" s="1"/>
      <c r="D545" s="1"/>
      <c r="E545" s="1"/>
    </row>
    <row r="546" spans="1:5" ht="14.25" customHeight="1" x14ac:dyDescent="0.45">
      <c r="A546" s="1"/>
      <c r="D546" s="1"/>
      <c r="E546" s="1"/>
    </row>
    <row r="547" spans="1:5" ht="14.25" customHeight="1" x14ac:dyDescent="0.45">
      <c r="A547" s="1"/>
      <c r="D547" s="1"/>
      <c r="E547" s="1"/>
    </row>
    <row r="548" spans="1:5" ht="14.25" customHeight="1" x14ac:dyDescent="0.45">
      <c r="A548" s="1"/>
      <c r="D548" s="1"/>
      <c r="E548" s="1"/>
    </row>
    <row r="549" spans="1:5" ht="14.25" customHeight="1" x14ac:dyDescent="0.45">
      <c r="A549" s="1"/>
      <c r="D549" s="1"/>
      <c r="E549" s="1"/>
    </row>
    <row r="550" spans="1:5" ht="14.25" customHeight="1" x14ac:dyDescent="0.45">
      <c r="A550" s="1"/>
      <c r="D550" s="1"/>
      <c r="E550" s="1"/>
    </row>
    <row r="551" spans="1:5" ht="14.25" customHeight="1" x14ac:dyDescent="0.45">
      <c r="A551" s="1"/>
      <c r="D551" s="1"/>
      <c r="E551" s="1"/>
    </row>
    <row r="552" spans="1:5" ht="14.25" customHeight="1" x14ac:dyDescent="0.45">
      <c r="A552" s="1"/>
      <c r="D552" s="1"/>
      <c r="E552" s="1"/>
    </row>
    <row r="553" spans="1:5" ht="14.25" customHeight="1" x14ac:dyDescent="0.45">
      <c r="A553" s="1"/>
      <c r="D553" s="1"/>
      <c r="E553" s="1"/>
    </row>
    <row r="554" spans="1:5" ht="14.25" customHeight="1" x14ac:dyDescent="0.45">
      <c r="A554" s="1"/>
      <c r="D554" s="1"/>
      <c r="E554" s="1"/>
    </row>
    <row r="555" spans="1:5" ht="14.25" customHeight="1" x14ac:dyDescent="0.45">
      <c r="A555" s="1"/>
      <c r="D555" s="1"/>
      <c r="E555" s="1"/>
    </row>
    <row r="556" spans="1:5" ht="14.25" customHeight="1" x14ac:dyDescent="0.45">
      <c r="A556" s="1"/>
      <c r="D556" s="1"/>
      <c r="E556" s="1"/>
    </row>
    <row r="557" spans="1:5" ht="14.25" customHeight="1" x14ac:dyDescent="0.45">
      <c r="A557" s="1"/>
      <c r="D557" s="1"/>
      <c r="E557" s="1"/>
    </row>
    <row r="558" spans="1:5" ht="14.25" customHeight="1" x14ac:dyDescent="0.45">
      <c r="A558" s="1"/>
      <c r="D558" s="1"/>
      <c r="E558" s="1"/>
    </row>
    <row r="559" spans="1:5" ht="14.25" customHeight="1" x14ac:dyDescent="0.45">
      <c r="A559" s="1"/>
      <c r="D559" s="1"/>
      <c r="E559" s="1"/>
    </row>
    <row r="560" spans="1:5" ht="14.25" customHeight="1" x14ac:dyDescent="0.45">
      <c r="A560" s="1"/>
      <c r="D560" s="1"/>
      <c r="E560" s="1"/>
    </row>
    <row r="561" spans="1:5" ht="14.25" customHeight="1" x14ac:dyDescent="0.45">
      <c r="A561" s="1"/>
      <c r="D561" s="1"/>
      <c r="E561" s="1"/>
    </row>
    <row r="562" spans="1:5" ht="14.25" customHeight="1" x14ac:dyDescent="0.45">
      <c r="A562" s="1"/>
      <c r="D562" s="1"/>
      <c r="E562" s="1"/>
    </row>
    <row r="563" spans="1:5" ht="14.25" customHeight="1" x14ac:dyDescent="0.45">
      <c r="A563" s="1"/>
      <c r="D563" s="1"/>
      <c r="E563" s="1"/>
    </row>
    <row r="564" spans="1:5" ht="14.25" customHeight="1" x14ac:dyDescent="0.45">
      <c r="A564" s="1"/>
      <c r="D564" s="1"/>
      <c r="E564" s="1"/>
    </row>
    <row r="565" spans="1:5" ht="14.25" customHeight="1" x14ac:dyDescent="0.45">
      <c r="A565" s="1"/>
      <c r="D565" s="1"/>
      <c r="E565" s="1"/>
    </row>
    <row r="566" spans="1:5" ht="14.25" customHeight="1" x14ac:dyDescent="0.45">
      <c r="A566" s="1"/>
      <c r="D566" s="1"/>
      <c r="E566" s="1"/>
    </row>
    <row r="567" spans="1:5" ht="14.25" customHeight="1" x14ac:dyDescent="0.45">
      <c r="A567" s="1"/>
      <c r="D567" s="1"/>
      <c r="E567" s="1"/>
    </row>
    <row r="568" spans="1:5" ht="14.25" customHeight="1" x14ac:dyDescent="0.45">
      <c r="A568" s="1"/>
      <c r="D568" s="1"/>
      <c r="E568" s="1"/>
    </row>
    <row r="569" spans="1:5" ht="14.25" customHeight="1" x14ac:dyDescent="0.45">
      <c r="A569" s="1"/>
      <c r="D569" s="1"/>
      <c r="E569" s="1"/>
    </row>
    <row r="570" spans="1:5" ht="14.25" customHeight="1" x14ac:dyDescent="0.45">
      <c r="A570" s="1"/>
      <c r="D570" s="1"/>
      <c r="E570" s="1"/>
    </row>
    <row r="571" spans="1:5" ht="14.25" customHeight="1" x14ac:dyDescent="0.45">
      <c r="A571" s="1"/>
      <c r="D571" s="1"/>
      <c r="E571" s="1"/>
    </row>
    <row r="572" spans="1:5" ht="14.25" customHeight="1" x14ac:dyDescent="0.45">
      <c r="A572" s="1"/>
      <c r="D572" s="1"/>
      <c r="E572" s="1"/>
    </row>
    <row r="573" spans="1:5" ht="14.25" customHeight="1" x14ac:dyDescent="0.45">
      <c r="A573" s="1"/>
      <c r="D573" s="1"/>
      <c r="E573" s="1"/>
    </row>
    <row r="574" spans="1:5" ht="14.25" customHeight="1" x14ac:dyDescent="0.45">
      <c r="A574" s="1"/>
      <c r="D574" s="1"/>
      <c r="E574" s="1"/>
    </row>
    <row r="575" spans="1:5" ht="14.25" customHeight="1" x14ac:dyDescent="0.45">
      <c r="A575" s="1"/>
      <c r="D575" s="1"/>
      <c r="E575" s="1"/>
    </row>
    <row r="576" spans="1:5" ht="14.25" customHeight="1" x14ac:dyDescent="0.45">
      <c r="A576" s="1"/>
      <c r="D576" s="1"/>
      <c r="E576" s="1"/>
    </row>
    <row r="577" spans="1:5" ht="14.25" customHeight="1" x14ac:dyDescent="0.45">
      <c r="A577" s="1"/>
      <c r="D577" s="1"/>
      <c r="E577" s="1"/>
    </row>
    <row r="578" spans="1:5" ht="14.25" customHeight="1" x14ac:dyDescent="0.45">
      <c r="A578" s="1"/>
      <c r="D578" s="1"/>
      <c r="E578" s="1"/>
    </row>
    <row r="579" spans="1:5" ht="14.25" customHeight="1" x14ac:dyDescent="0.45">
      <c r="A579" s="1"/>
      <c r="D579" s="1"/>
      <c r="E579" s="1"/>
    </row>
    <row r="580" spans="1:5" ht="14.25" customHeight="1" x14ac:dyDescent="0.45">
      <c r="A580" s="1"/>
      <c r="D580" s="1"/>
      <c r="E580" s="1"/>
    </row>
    <row r="581" spans="1:5" ht="14.25" customHeight="1" x14ac:dyDescent="0.45">
      <c r="A581" s="1"/>
      <c r="D581" s="1"/>
      <c r="E581" s="1"/>
    </row>
    <row r="582" spans="1:5" ht="14.25" customHeight="1" x14ac:dyDescent="0.45">
      <c r="A582" s="1"/>
      <c r="D582" s="1"/>
      <c r="E582" s="1"/>
    </row>
    <row r="583" spans="1:5" ht="14.25" customHeight="1" x14ac:dyDescent="0.45">
      <c r="A583" s="1"/>
      <c r="D583" s="1"/>
      <c r="E583" s="1"/>
    </row>
    <row r="584" spans="1:5" ht="14.25" customHeight="1" x14ac:dyDescent="0.45">
      <c r="A584" s="1"/>
      <c r="D584" s="1"/>
      <c r="E584" s="1"/>
    </row>
    <row r="585" spans="1:5" ht="14.25" customHeight="1" x14ac:dyDescent="0.45">
      <c r="A585" s="1"/>
      <c r="D585" s="1"/>
      <c r="E585" s="1"/>
    </row>
    <row r="586" spans="1:5" ht="14.25" customHeight="1" x14ac:dyDescent="0.45">
      <c r="A586" s="1"/>
      <c r="D586" s="1"/>
      <c r="E586" s="1"/>
    </row>
    <row r="587" spans="1:5" ht="14.25" customHeight="1" x14ac:dyDescent="0.45">
      <c r="A587" s="1"/>
      <c r="D587" s="1"/>
      <c r="E587" s="1"/>
    </row>
    <row r="588" spans="1:5" ht="14.25" customHeight="1" x14ac:dyDescent="0.45">
      <c r="A588" s="1"/>
      <c r="D588" s="1"/>
      <c r="E588" s="1"/>
    </row>
    <row r="589" spans="1:5" ht="14.25" customHeight="1" x14ac:dyDescent="0.45">
      <c r="A589" s="1"/>
      <c r="D589" s="1"/>
      <c r="E589" s="1"/>
    </row>
    <row r="590" spans="1:5" ht="14.25" customHeight="1" x14ac:dyDescent="0.45">
      <c r="A590" s="1"/>
      <c r="D590" s="1"/>
      <c r="E590" s="1"/>
    </row>
    <row r="591" spans="1:5" ht="14.25" customHeight="1" x14ac:dyDescent="0.45">
      <c r="A591" s="1"/>
      <c r="D591" s="1"/>
      <c r="E591" s="1"/>
    </row>
    <row r="592" spans="1:5" ht="14.25" customHeight="1" x14ac:dyDescent="0.45">
      <c r="A592" s="1"/>
      <c r="D592" s="1"/>
      <c r="E592" s="1"/>
    </row>
    <row r="593" spans="1:5" ht="14.25" customHeight="1" x14ac:dyDescent="0.45">
      <c r="A593" s="1"/>
      <c r="D593" s="1"/>
      <c r="E593" s="1"/>
    </row>
    <row r="594" spans="1:5" ht="14.25" customHeight="1" x14ac:dyDescent="0.45">
      <c r="A594" s="1"/>
      <c r="D594" s="1"/>
      <c r="E594" s="1"/>
    </row>
    <row r="595" spans="1:5" ht="14.25" customHeight="1" x14ac:dyDescent="0.45">
      <c r="A595" s="1"/>
      <c r="D595" s="1"/>
      <c r="E595" s="1"/>
    </row>
    <row r="596" spans="1:5" ht="14.25" customHeight="1" x14ac:dyDescent="0.45">
      <c r="A596" s="1"/>
      <c r="D596" s="1"/>
      <c r="E596" s="1"/>
    </row>
    <row r="597" spans="1:5" ht="14.25" customHeight="1" x14ac:dyDescent="0.45">
      <c r="A597" s="1"/>
      <c r="D597" s="1"/>
      <c r="E597" s="1"/>
    </row>
    <row r="598" spans="1:5" ht="14.25" customHeight="1" x14ac:dyDescent="0.45">
      <c r="A598" s="1"/>
      <c r="D598" s="1"/>
      <c r="E598" s="1"/>
    </row>
    <row r="599" spans="1:5" ht="14.25" customHeight="1" x14ac:dyDescent="0.45">
      <c r="A599" s="1"/>
      <c r="D599" s="1"/>
      <c r="E599" s="1"/>
    </row>
    <row r="600" spans="1:5" ht="14.25" customHeight="1" x14ac:dyDescent="0.45">
      <c r="A600" s="1"/>
      <c r="D600" s="1"/>
      <c r="E600" s="1"/>
    </row>
    <row r="601" spans="1:5" ht="14.25" customHeight="1" x14ac:dyDescent="0.45">
      <c r="A601" s="1"/>
      <c r="D601" s="1"/>
      <c r="E601" s="1"/>
    </row>
    <row r="602" spans="1:5" ht="14.25" customHeight="1" x14ac:dyDescent="0.45">
      <c r="A602" s="1"/>
      <c r="D602" s="1"/>
      <c r="E602" s="1"/>
    </row>
    <row r="603" spans="1:5" ht="14.25" customHeight="1" x14ac:dyDescent="0.45">
      <c r="A603" s="1"/>
      <c r="D603" s="1"/>
      <c r="E603" s="1"/>
    </row>
    <row r="604" spans="1:5" ht="14.25" customHeight="1" x14ac:dyDescent="0.45">
      <c r="A604" s="1"/>
      <c r="D604" s="1"/>
      <c r="E604" s="1"/>
    </row>
    <row r="605" spans="1:5" ht="14.25" customHeight="1" x14ac:dyDescent="0.45">
      <c r="A605" s="1"/>
      <c r="D605" s="1"/>
      <c r="E605" s="1"/>
    </row>
    <row r="606" spans="1:5" ht="14.25" customHeight="1" x14ac:dyDescent="0.45">
      <c r="A606" s="1"/>
      <c r="D606" s="1"/>
      <c r="E606" s="1"/>
    </row>
    <row r="607" spans="1:5" ht="14.25" customHeight="1" x14ac:dyDescent="0.45">
      <c r="A607" s="1"/>
      <c r="D607" s="1"/>
      <c r="E607" s="1"/>
    </row>
    <row r="608" spans="1:5" ht="14.25" customHeight="1" x14ac:dyDescent="0.45">
      <c r="A608" s="1"/>
      <c r="D608" s="1"/>
      <c r="E608" s="1"/>
    </row>
    <row r="609" spans="1:5" ht="14.25" customHeight="1" x14ac:dyDescent="0.45">
      <c r="A609" s="1"/>
      <c r="D609" s="1"/>
      <c r="E609" s="1"/>
    </row>
    <row r="610" spans="1:5" ht="14.25" customHeight="1" x14ac:dyDescent="0.45">
      <c r="A610" s="1"/>
      <c r="D610" s="1"/>
      <c r="E610" s="1"/>
    </row>
    <row r="611" spans="1:5" ht="14.25" customHeight="1" x14ac:dyDescent="0.45">
      <c r="A611" s="1"/>
      <c r="D611" s="1"/>
      <c r="E611" s="1"/>
    </row>
    <row r="612" spans="1:5" ht="14.25" customHeight="1" x14ac:dyDescent="0.45">
      <c r="A612" s="1"/>
      <c r="D612" s="1"/>
      <c r="E612" s="1"/>
    </row>
    <row r="613" spans="1:5" ht="14.25" customHeight="1" x14ac:dyDescent="0.45">
      <c r="A613" s="1"/>
      <c r="D613" s="1"/>
      <c r="E613" s="1"/>
    </row>
    <row r="614" spans="1:5" ht="14.25" customHeight="1" x14ac:dyDescent="0.45">
      <c r="A614" s="1"/>
      <c r="D614" s="1"/>
      <c r="E614" s="1"/>
    </row>
    <row r="615" spans="1:5" ht="14.25" customHeight="1" x14ac:dyDescent="0.45">
      <c r="A615" s="1"/>
      <c r="D615" s="1"/>
      <c r="E615" s="1"/>
    </row>
    <row r="616" spans="1:5" ht="14.25" customHeight="1" x14ac:dyDescent="0.45">
      <c r="A616" s="1"/>
      <c r="D616" s="1"/>
      <c r="E616" s="1"/>
    </row>
    <row r="617" spans="1:5" ht="14.25" customHeight="1" x14ac:dyDescent="0.45">
      <c r="A617" s="1"/>
      <c r="D617" s="1"/>
      <c r="E617" s="1"/>
    </row>
    <row r="618" spans="1:5" ht="14.25" customHeight="1" x14ac:dyDescent="0.45">
      <c r="A618" s="1"/>
      <c r="D618" s="1"/>
      <c r="E618" s="1"/>
    </row>
    <row r="619" spans="1:5" ht="14.25" customHeight="1" x14ac:dyDescent="0.45">
      <c r="A619" s="1"/>
      <c r="D619" s="1"/>
      <c r="E619" s="1"/>
    </row>
    <row r="620" spans="1:5" ht="14.25" customHeight="1" x14ac:dyDescent="0.45">
      <c r="A620" s="1"/>
      <c r="D620" s="1"/>
      <c r="E620" s="1"/>
    </row>
    <row r="621" spans="1:5" ht="14.25" customHeight="1" x14ac:dyDescent="0.45">
      <c r="A621" s="1"/>
      <c r="D621" s="1"/>
      <c r="E621" s="1"/>
    </row>
    <row r="622" spans="1:5" ht="14.25" customHeight="1" x14ac:dyDescent="0.45">
      <c r="A622" s="1"/>
      <c r="D622" s="1"/>
      <c r="E622" s="1"/>
    </row>
    <row r="623" spans="1:5" ht="14.25" customHeight="1" x14ac:dyDescent="0.45">
      <c r="A623" s="1"/>
      <c r="D623" s="1"/>
      <c r="E623" s="1"/>
    </row>
    <row r="624" spans="1:5" ht="14.25" customHeight="1" x14ac:dyDescent="0.45">
      <c r="A624" s="1"/>
      <c r="D624" s="1"/>
      <c r="E624" s="1"/>
    </row>
    <row r="625" spans="1:5" ht="14.25" customHeight="1" x14ac:dyDescent="0.45">
      <c r="A625" s="1"/>
      <c r="D625" s="1"/>
      <c r="E625" s="1"/>
    </row>
    <row r="626" spans="1:5" ht="14.25" customHeight="1" x14ac:dyDescent="0.45">
      <c r="A626" s="1"/>
      <c r="D626" s="1"/>
      <c r="E626" s="1"/>
    </row>
    <row r="627" spans="1:5" ht="14.25" customHeight="1" x14ac:dyDescent="0.45">
      <c r="A627" s="1"/>
      <c r="D627" s="1"/>
      <c r="E627" s="1"/>
    </row>
    <row r="628" spans="1:5" ht="14.25" customHeight="1" x14ac:dyDescent="0.45">
      <c r="A628" s="1"/>
      <c r="D628" s="1"/>
      <c r="E628" s="1"/>
    </row>
    <row r="629" spans="1:5" ht="14.25" customHeight="1" x14ac:dyDescent="0.45">
      <c r="A629" s="1"/>
      <c r="D629" s="1"/>
      <c r="E629" s="1"/>
    </row>
    <row r="630" spans="1:5" ht="14.25" customHeight="1" x14ac:dyDescent="0.45">
      <c r="A630" s="1"/>
      <c r="D630" s="1"/>
      <c r="E630" s="1"/>
    </row>
    <row r="631" spans="1:5" ht="14.25" customHeight="1" x14ac:dyDescent="0.45">
      <c r="A631" s="1"/>
      <c r="D631" s="1"/>
      <c r="E631" s="1"/>
    </row>
    <row r="632" spans="1:5" ht="14.25" customHeight="1" x14ac:dyDescent="0.45">
      <c r="A632" s="1"/>
      <c r="D632" s="1"/>
      <c r="E632" s="1"/>
    </row>
    <row r="633" spans="1:5" ht="14.25" customHeight="1" x14ac:dyDescent="0.45">
      <c r="A633" s="1"/>
      <c r="D633" s="1"/>
      <c r="E633" s="1"/>
    </row>
    <row r="634" spans="1:5" ht="14.25" customHeight="1" x14ac:dyDescent="0.45">
      <c r="A634" s="1"/>
      <c r="D634" s="1"/>
      <c r="E634" s="1"/>
    </row>
    <row r="635" spans="1:5" ht="14.25" customHeight="1" x14ac:dyDescent="0.45">
      <c r="A635" s="1"/>
      <c r="D635" s="1"/>
      <c r="E635" s="1"/>
    </row>
    <row r="636" spans="1:5" ht="14.25" customHeight="1" x14ac:dyDescent="0.45">
      <c r="A636" s="1"/>
      <c r="D636" s="1"/>
      <c r="E636" s="1"/>
    </row>
    <row r="637" spans="1:5" ht="14.25" customHeight="1" x14ac:dyDescent="0.45">
      <c r="A637" s="1"/>
      <c r="D637" s="1"/>
      <c r="E637" s="1"/>
    </row>
    <row r="638" spans="1:5" ht="14.25" customHeight="1" x14ac:dyDescent="0.45">
      <c r="A638" s="1"/>
      <c r="D638" s="1"/>
      <c r="E638" s="1"/>
    </row>
    <row r="639" spans="1:5" ht="14.25" customHeight="1" x14ac:dyDescent="0.45">
      <c r="A639" s="1"/>
      <c r="D639" s="1"/>
      <c r="E639" s="1"/>
    </row>
    <row r="640" spans="1:5" ht="14.25" customHeight="1" x14ac:dyDescent="0.45">
      <c r="A640" s="1"/>
      <c r="D640" s="1"/>
      <c r="E640" s="1"/>
    </row>
    <row r="641" spans="1:5" ht="14.25" customHeight="1" x14ac:dyDescent="0.45">
      <c r="A641" s="1"/>
      <c r="D641" s="1"/>
      <c r="E641" s="1"/>
    </row>
    <row r="642" spans="1:5" ht="14.25" customHeight="1" x14ac:dyDescent="0.45">
      <c r="A642" s="1"/>
      <c r="D642" s="1"/>
      <c r="E642" s="1"/>
    </row>
    <row r="643" spans="1:5" ht="14.25" customHeight="1" x14ac:dyDescent="0.45">
      <c r="A643" s="1"/>
      <c r="D643" s="1"/>
      <c r="E643" s="1"/>
    </row>
    <row r="644" spans="1:5" ht="14.25" customHeight="1" x14ac:dyDescent="0.45">
      <c r="A644" s="1"/>
      <c r="D644" s="1"/>
      <c r="E644" s="1"/>
    </row>
    <row r="645" spans="1:5" ht="14.25" customHeight="1" x14ac:dyDescent="0.45">
      <c r="A645" s="1"/>
      <c r="D645" s="1"/>
      <c r="E645" s="1"/>
    </row>
    <row r="646" spans="1:5" ht="14.25" customHeight="1" x14ac:dyDescent="0.45">
      <c r="A646" s="1"/>
      <c r="D646" s="1"/>
      <c r="E646" s="1"/>
    </row>
    <row r="647" spans="1:5" ht="14.25" customHeight="1" x14ac:dyDescent="0.45">
      <c r="A647" s="1"/>
      <c r="D647" s="1"/>
      <c r="E647" s="1"/>
    </row>
    <row r="648" spans="1:5" ht="14.25" customHeight="1" x14ac:dyDescent="0.45">
      <c r="A648" s="1"/>
      <c r="D648" s="1"/>
      <c r="E648" s="1"/>
    </row>
    <row r="649" spans="1:5" ht="14.25" customHeight="1" x14ac:dyDescent="0.45">
      <c r="A649" s="1"/>
      <c r="D649" s="1"/>
      <c r="E649" s="1"/>
    </row>
    <row r="650" spans="1:5" ht="14.25" customHeight="1" x14ac:dyDescent="0.45">
      <c r="A650" s="1"/>
      <c r="D650" s="1"/>
      <c r="E650" s="1"/>
    </row>
    <row r="651" spans="1:5" ht="14.25" customHeight="1" x14ac:dyDescent="0.45">
      <c r="A651" s="1"/>
      <c r="D651" s="1"/>
      <c r="E651" s="1"/>
    </row>
    <row r="652" spans="1:5" ht="14.25" customHeight="1" x14ac:dyDescent="0.45">
      <c r="A652" s="1"/>
      <c r="D652" s="1"/>
      <c r="E652" s="1"/>
    </row>
    <row r="653" spans="1:5" ht="14.25" customHeight="1" x14ac:dyDescent="0.45">
      <c r="A653" s="1"/>
      <c r="D653" s="1"/>
      <c r="E653" s="1"/>
    </row>
    <row r="654" spans="1:5" ht="14.25" customHeight="1" x14ac:dyDescent="0.45">
      <c r="A654" s="1"/>
      <c r="D654" s="1"/>
      <c r="E654" s="1"/>
    </row>
    <row r="655" spans="1:5" ht="14.25" customHeight="1" x14ac:dyDescent="0.45">
      <c r="A655" s="1"/>
      <c r="D655" s="1"/>
      <c r="E655" s="1"/>
    </row>
    <row r="656" spans="1:5" ht="14.25" customHeight="1" x14ac:dyDescent="0.45">
      <c r="A656" s="1"/>
      <c r="D656" s="1"/>
      <c r="E656" s="1"/>
    </row>
    <row r="657" spans="1:5" ht="14.25" customHeight="1" x14ac:dyDescent="0.45">
      <c r="A657" s="1"/>
      <c r="D657" s="1"/>
      <c r="E657" s="1"/>
    </row>
    <row r="658" spans="1:5" ht="14.25" customHeight="1" x14ac:dyDescent="0.45">
      <c r="A658" s="1"/>
      <c r="D658" s="1"/>
      <c r="E658" s="1"/>
    </row>
    <row r="659" spans="1:5" ht="14.25" customHeight="1" x14ac:dyDescent="0.45">
      <c r="A659" s="1"/>
      <c r="D659" s="1"/>
      <c r="E659" s="1"/>
    </row>
    <row r="660" spans="1:5" ht="14.25" customHeight="1" x14ac:dyDescent="0.45">
      <c r="A660" s="1"/>
      <c r="D660" s="1"/>
      <c r="E660" s="1"/>
    </row>
    <row r="661" spans="1:5" ht="14.25" customHeight="1" x14ac:dyDescent="0.45">
      <c r="A661" s="1"/>
      <c r="D661" s="1"/>
      <c r="E661" s="1"/>
    </row>
    <row r="662" spans="1:5" ht="14.25" customHeight="1" x14ac:dyDescent="0.45">
      <c r="A662" s="1"/>
      <c r="D662" s="1"/>
      <c r="E662" s="1"/>
    </row>
    <row r="663" spans="1:5" ht="14.25" customHeight="1" x14ac:dyDescent="0.45">
      <c r="A663" s="1"/>
      <c r="D663" s="1"/>
      <c r="E663" s="1"/>
    </row>
    <row r="664" spans="1:5" ht="14.25" customHeight="1" x14ac:dyDescent="0.45">
      <c r="A664" s="1"/>
      <c r="D664" s="1"/>
      <c r="E664" s="1"/>
    </row>
    <row r="665" spans="1:5" ht="14.25" customHeight="1" x14ac:dyDescent="0.45">
      <c r="A665" s="1"/>
      <c r="D665" s="1"/>
      <c r="E665" s="1"/>
    </row>
    <row r="666" spans="1:5" ht="14.25" customHeight="1" x14ac:dyDescent="0.45">
      <c r="A666" s="1"/>
      <c r="D666" s="1"/>
      <c r="E666" s="1"/>
    </row>
    <row r="667" spans="1:5" ht="14.25" customHeight="1" x14ac:dyDescent="0.45">
      <c r="A667" s="1"/>
      <c r="D667" s="1"/>
      <c r="E667" s="1"/>
    </row>
    <row r="668" spans="1:5" ht="14.25" customHeight="1" x14ac:dyDescent="0.45">
      <c r="A668" s="1"/>
      <c r="D668" s="1"/>
      <c r="E668" s="1"/>
    </row>
    <row r="669" spans="1:5" ht="14.25" customHeight="1" x14ac:dyDescent="0.45">
      <c r="A669" s="1"/>
      <c r="D669" s="1"/>
      <c r="E669" s="1"/>
    </row>
    <row r="670" spans="1:5" ht="14.25" customHeight="1" x14ac:dyDescent="0.45">
      <c r="A670" s="1"/>
      <c r="D670" s="1"/>
      <c r="E670" s="1"/>
    </row>
    <row r="671" spans="1:5" ht="14.25" customHeight="1" x14ac:dyDescent="0.45">
      <c r="A671" s="1"/>
      <c r="D671" s="1"/>
      <c r="E671" s="1"/>
    </row>
    <row r="672" spans="1:5" ht="14.25" customHeight="1" x14ac:dyDescent="0.45">
      <c r="A672" s="1"/>
      <c r="D672" s="1"/>
      <c r="E672" s="1"/>
    </row>
    <row r="673" spans="1:5" ht="14.25" customHeight="1" x14ac:dyDescent="0.45">
      <c r="A673" s="1"/>
      <c r="D673" s="1"/>
      <c r="E673" s="1"/>
    </row>
    <row r="674" spans="1:5" ht="14.25" customHeight="1" x14ac:dyDescent="0.45">
      <c r="A674" s="1"/>
      <c r="D674" s="1"/>
      <c r="E674" s="1"/>
    </row>
    <row r="675" spans="1:5" ht="14.25" customHeight="1" x14ac:dyDescent="0.45">
      <c r="A675" s="1"/>
      <c r="D675" s="1"/>
      <c r="E675" s="1"/>
    </row>
    <row r="676" spans="1:5" ht="14.25" customHeight="1" x14ac:dyDescent="0.45">
      <c r="A676" s="1"/>
      <c r="D676" s="1"/>
      <c r="E676" s="1"/>
    </row>
    <row r="677" spans="1:5" ht="14.25" customHeight="1" x14ac:dyDescent="0.45">
      <c r="A677" s="1"/>
      <c r="D677" s="1"/>
      <c r="E677" s="1"/>
    </row>
    <row r="678" spans="1:5" ht="14.25" customHeight="1" x14ac:dyDescent="0.45">
      <c r="A678" s="1"/>
      <c r="D678" s="1"/>
      <c r="E678" s="1"/>
    </row>
    <row r="679" spans="1:5" ht="14.25" customHeight="1" x14ac:dyDescent="0.45">
      <c r="A679" s="1"/>
      <c r="D679" s="1"/>
      <c r="E679" s="1"/>
    </row>
    <row r="680" spans="1:5" ht="14.25" customHeight="1" x14ac:dyDescent="0.45">
      <c r="A680" s="1"/>
      <c r="D680" s="1"/>
      <c r="E680" s="1"/>
    </row>
    <row r="681" spans="1:5" ht="14.25" customHeight="1" x14ac:dyDescent="0.45">
      <c r="A681" s="1"/>
      <c r="D681" s="1"/>
      <c r="E681" s="1"/>
    </row>
    <row r="682" spans="1:5" ht="14.25" customHeight="1" x14ac:dyDescent="0.45">
      <c r="A682" s="1"/>
      <c r="D682" s="1"/>
      <c r="E682" s="1"/>
    </row>
    <row r="683" spans="1:5" ht="14.25" customHeight="1" x14ac:dyDescent="0.45">
      <c r="A683" s="1"/>
      <c r="D683" s="1"/>
      <c r="E683" s="1"/>
    </row>
    <row r="684" spans="1:5" ht="14.25" customHeight="1" x14ac:dyDescent="0.45">
      <c r="A684" s="1"/>
      <c r="D684" s="1"/>
      <c r="E684" s="1"/>
    </row>
    <row r="685" spans="1:5" ht="14.25" customHeight="1" x14ac:dyDescent="0.45">
      <c r="A685" s="1"/>
      <c r="D685" s="1"/>
      <c r="E685" s="1"/>
    </row>
    <row r="686" spans="1:5" ht="14.25" customHeight="1" x14ac:dyDescent="0.45">
      <c r="A686" s="1"/>
      <c r="D686" s="1"/>
      <c r="E686" s="1"/>
    </row>
    <row r="687" spans="1:5" ht="14.25" customHeight="1" x14ac:dyDescent="0.45">
      <c r="A687" s="1"/>
      <c r="D687" s="1"/>
      <c r="E687" s="1"/>
    </row>
    <row r="688" spans="1:5" ht="14.25" customHeight="1" x14ac:dyDescent="0.45">
      <c r="A688" s="1"/>
      <c r="D688" s="1"/>
      <c r="E688" s="1"/>
    </row>
    <row r="689" spans="1:5" ht="14.25" customHeight="1" x14ac:dyDescent="0.45">
      <c r="A689" s="1"/>
      <c r="D689" s="1"/>
      <c r="E689" s="1"/>
    </row>
    <row r="690" spans="1:5" ht="14.25" customHeight="1" x14ac:dyDescent="0.45">
      <c r="A690" s="1"/>
      <c r="D690" s="1"/>
      <c r="E690" s="1"/>
    </row>
    <row r="691" spans="1:5" ht="14.25" customHeight="1" x14ac:dyDescent="0.45">
      <c r="A691" s="1"/>
      <c r="D691" s="1"/>
      <c r="E691" s="1"/>
    </row>
    <row r="692" spans="1:5" ht="14.25" customHeight="1" x14ac:dyDescent="0.45">
      <c r="A692" s="1"/>
      <c r="D692" s="1"/>
      <c r="E692" s="1"/>
    </row>
    <row r="693" spans="1:5" ht="14.25" customHeight="1" x14ac:dyDescent="0.45">
      <c r="A693" s="1"/>
      <c r="D693" s="1"/>
      <c r="E693" s="1"/>
    </row>
    <row r="694" spans="1:5" ht="14.25" customHeight="1" x14ac:dyDescent="0.45">
      <c r="A694" s="1"/>
      <c r="D694" s="1"/>
      <c r="E694" s="1"/>
    </row>
    <row r="695" spans="1:5" ht="14.25" customHeight="1" x14ac:dyDescent="0.45">
      <c r="A695" s="1"/>
      <c r="D695" s="1"/>
      <c r="E695" s="1"/>
    </row>
    <row r="696" spans="1:5" ht="14.25" customHeight="1" x14ac:dyDescent="0.45">
      <c r="A696" s="1"/>
      <c r="D696" s="1"/>
      <c r="E696" s="1"/>
    </row>
    <row r="697" spans="1:5" ht="14.25" customHeight="1" x14ac:dyDescent="0.45">
      <c r="A697" s="1"/>
      <c r="D697" s="1"/>
      <c r="E697" s="1"/>
    </row>
    <row r="698" spans="1:5" ht="14.25" customHeight="1" x14ac:dyDescent="0.45">
      <c r="A698" s="1"/>
      <c r="D698" s="1"/>
      <c r="E698" s="1"/>
    </row>
    <row r="699" spans="1:5" ht="14.25" customHeight="1" x14ac:dyDescent="0.45">
      <c r="A699" s="1"/>
      <c r="D699" s="1"/>
      <c r="E699" s="1"/>
    </row>
    <row r="700" spans="1:5" ht="14.25" customHeight="1" x14ac:dyDescent="0.45">
      <c r="A700" s="1"/>
      <c r="D700" s="1"/>
      <c r="E700" s="1"/>
    </row>
    <row r="701" spans="1:5" ht="14.25" customHeight="1" x14ac:dyDescent="0.45">
      <c r="A701" s="1"/>
      <c r="D701" s="1"/>
      <c r="E701" s="1"/>
    </row>
    <row r="702" spans="1:5" ht="14.25" customHeight="1" x14ac:dyDescent="0.45">
      <c r="A702" s="1"/>
      <c r="D702" s="1"/>
      <c r="E702" s="1"/>
    </row>
    <row r="703" spans="1:5" ht="14.25" customHeight="1" x14ac:dyDescent="0.45">
      <c r="A703" s="1"/>
      <c r="D703" s="1"/>
      <c r="E703" s="1"/>
    </row>
    <row r="704" spans="1:5" ht="14.25" customHeight="1" x14ac:dyDescent="0.45">
      <c r="A704" s="1"/>
      <c r="D704" s="1"/>
      <c r="E704" s="1"/>
    </row>
    <row r="705" spans="1:5" ht="14.25" customHeight="1" x14ac:dyDescent="0.45">
      <c r="A705" s="1"/>
      <c r="D705" s="1"/>
      <c r="E705" s="1"/>
    </row>
    <row r="706" spans="1:5" ht="14.25" customHeight="1" x14ac:dyDescent="0.45">
      <c r="A706" s="1"/>
      <c r="D706" s="1"/>
      <c r="E706" s="1"/>
    </row>
    <row r="707" spans="1:5" ht="14.25" customHeight="1" x14ac:dyDescent="0.45">
      <c r="A707" s="1"/>
      <c r="D707" s="1"/>
      <c r="E707" s="1"/>
    </row>
    <row r="708" spans="1:5" ht="14.25" customHeight="1" x14ac:dyDescent="0.45">
      <c r="A708" s="1"/>
      <c r="D708" s="1"/>
      <c r="E708" s="1"/>
    </row>
    <row r="709" spans="1:5" ht="14.25" customHeight="1" x14ac:dyDescent="0.45">
      <c r="A709" s="1"/>
      <c r="D709" s="1"/>
      <c r="E709" s="1"/>
    </row>
    <row r="710" spans="1:5" ht="14.25" customHeight="1" x14ac:dyDescent="0.45">
      <c r="A710" s="1"/>
      <c r="D710" s="1"/>
      <c r="E710" s="1"/>
    </row>
    <row r="711" spans="1:5" ht="14.25" customHeight="1" x14ac:dyDescent="0.45">
      <c r="A711" s="1"/>
      <c r="D711" s="1"/>
      <c r="E711" s="1"/>
    </row>
    <row r="712" spans="1:5" ht="14.25" customHeight="1" x14ac:dyDescent="0.45">
      <c r="A712" s="1"/>
      <c r="D712" s="1"/>
      <c r="E712" s="1"/>
    </row>
    <row r="713" spans="1:5" ht="14.25" customHeight="1" x14ac:dyDescent="0.45">
      <c r="A713" s="1"/>
      <c r="D713" s="1"/>
      <c r="E713" s="1"/>
    </row>
    <row r="714" spans="1:5" ht="14.25" customHeight="1" x14ac:dyDescent="0.45">
      <c r="A714" s="1"/>
      <c r="D714" s="1"/>
      <c r="E714" s="1"/>
    </row>
    <row r="715" spans="1:5" ht="14.25" customHeight="1" x14ac:dyDescent="0.45">
      <c r="A715" s="1"/>
      <c r="D715" s="1"/>
      <c r="E715" s="1"/>
    </row>
    <row r="716" spans="1:5" ht="14.25" customHeight="1" x14ac:dyDescent="0.45">
      <c r="A716" s="1"/>
      <c r="D716" s="1"/>
      <c r="E716" s="1"/>
    </row>
    <row r="717" spans="1:5" ht="14.25" customHeight="1" x14ac:dyDescent="0.45">
      <c r="A717" s="1"/>
      <c r="D717" s="1"/>
      <c r="E717" s="1"/>
    </row>
    <row r="718" spans="1:5" ht="14.25" customHeight="1" x14ac:dyDescent="0.45">
      <c r="A718" s="1"/>
      <c r="D718" s="1"/>
      <c r="E718" s="1"/>
    </row>
    <row r="719" spans="1:5" ht="14.25" customHeight="1" x14ac:dyDescent="0.45">
      <c r="A719" s="1"/>
      <c r="D719" s="1"/>
      <c r="E719" s="1"/>
    </row>
    <row r="720" spans="1:5" ht="14.25" customHeight="1" x14ac:dyDescent="0.45">
      <c r="A720" s="1"/>
      <c r="D720" s="1"/>
      <c r="E720" s="1"/>
    </row>
    <row r="721" spans="1:5" ht="14.25" customHeight="1" x14ac:dyDescent="0.45">
      <c r="A721" s="1"/>
      <c r="D721" s="1"/>
      <c r="E721" s="1"/>
    </row>
    <row r="722" spans="1:5" ht="14.25" customHeight="1" x14ac:dyDescent="0.45">
      <c r="A722" s="1"/>
      <c r="D722" s="1"/>
      <c r="E722" s="1"/>
    </row>
    <row r="723" spans="1:5" ht="14.25" customHeight="1" x14ac:dyDescent="0.45">
      <c r="A723" s="1"/>
      <c r="D723" s="1"/>
      <c r="E723" s="1"/>
    </row>
    <row r="724" spans="1:5" ht="14.25" customHeight="1" x14ac:dyDescent="0.45">
      <c r="A724" s="1"/>
      <c r="D724" s="1"/>
      <c r="E724" s="1"/>
    </row>
    <row r="725" spans="1:5" ht="14.25" customHeight="1" x14ac:dyDescent="0.45">
      <c r="A725" s="1"/>
      <c r="D725" s="1"/>
      <c r="E725" s="1"/>
    </row>
    <row r="726" spans="1:5" ht="14.25" customHeight="1" x14ac:dyDescent="0.45">
      <c r="A726" s="1"/>
      <c r="D726" s="1"/>
      <c r="E726" s="1"/>
    </row>
    <row r="727" spans="1:5" ht="14.25" customHeight="1" x14ac:dyDescent="0.45">
      <c r="A727" s="1"/>
      <c r="D727" s="1"/>
      <c r="E727" s="1"/>
    </row>
    <row r="728" spans="1:5" ht="14.25" customHeight="1" x14ac:dyDescent="0.45">
      <c r="A728" s="1"/>
      <c r="D728" s="1"/>
      <c r="E728" s="1"/>
    </row>
    <row r="729" spans="1:5" ht="14.25" customHeight="1" x14ac:dyDescent="0.45">
      <c r="A729" s="1"/>
      <c r="D729" s="1"/>
      <c r="E729" s="1"/>
    </row>
    <row r="730" spans="1:5" ht="14.25" customHeight="1" x14ac:dyDescent="0.45">
      <c r="A730" s="1"/>
      <c r="D730" s="1"/>
      <c r="E730" s="1"/>
    </row>
    <row r="731" spans="1:5" ht="14.25" customHeight="1" x14ac:dyDescent="0.45">
      <c r="A731" s="1"/>
      <c r="D731" s="1"/>
      <c r="E731" s="1"/>
    </row>
    <row r="732" spans="1:5" ht="14.25" customHeight="1" x14ac:dyDescent="0.45">
      <c r="A732" s="1"/>
      <c r="D732" s="1"/>
      <c r="E732" s="1"/>
    </row>
    <row r="733" spans="1:5" ht="14.25" customHeight="1" x14ac:dyDescent="0.45">
      <c r="A733" s="1"/>
      <c r="D733" s="1"/>
      <c r="E733" s="1"/>
    </row>
    <row r="734" spans="1:5" ht="14.25" customHeight="1" x14ac:dyDescent="0.45">
      <c r="A734" s="1"/>
      <c r="D734" s="1"/>
      <c r="E734" s="1"/>
    </row>
    <row r="735" spans="1:5" ht="14.25" customHeight="1" x14ac:dyDescent="0.45">
      <c r="A735" s="1"/>
      <c r="D735" s="1"/>
      <c r="E735" s="1"/>
    </row>
    <row r="736" spans="1:5" ht="14.25" customHeight="1" x14ac:dyDescent="0.45">
      <c r="A736" s="1"/>
      <c r="D736" s="1"/>
      <c r="E736" s="1"/>
    </row>
    <row r="737" spans="1:5" ht="14.25" customHeight="1" x14ac:dyDescent="0.45">
      <c r="A737" s="1"/>
      <c r="D737" s="1"/>
      <c r="E737" s="1"/>
    </row>
    <row r="738" spans="1:5" ht="14.25" customHeight="1" x14ac:dyDescent="0.45">
      <c r="A738" s="1"/>
      <c r="D738" s="1"/>
      <c r="E738" s="1"/>
    </row>
    <row r="739" spans="1:5" ht="14.25" customHeight="1" x14ac:dyDescent="0.45">
      <c r="A739" s="1"/>
      <c r="D739" s="1"/>
      <c r="E739" s="1"/>
    </row>
    <row r="740" spans="1:5" ht="14.25" customHeight="1" x14ac:dyDescent="0.45">
      <c r="A740" s="1"/>
      <c r="D740" s="1"/>
      <c r="E740" s="1"/>
    </row>
    <row r="741" spans="1:5" ht="14.25" customHeight="1" x14ac:dyDescent="0.45">
      <c r="A741" s="1"/>
      <c r="D741" s="1"/>
      <c r="E741" s="1"/>
    </row>
    <row r="742" spans="1:5" ht="14.25" customHeight="1" x14ac:dyDescent="0.45">
      <c r="A742" s="1"/>
      <c r="D742" s="1"/>
      <c r="E742" s="1"/>
    </row>
    <row r="743" spans="1:5" ht="14.25" customHeight="1" x14ac:dyDescent="0.45">
      <c r="A743" s="1"/>
      <c r="D743" s="1"/>
      <c r="E743" s="1"/>
    </row>
    <row r="744" spans="1:5" ht="14.25" customHeight="1" x14ac:dyDescent="0.45">
      <c r="A744" s="1"/>
      <c r="D744" s="1"/>
      <c r="E744" s="1"/>
    </row>
    <row r="745" spans="1:5" ht="14.25" customHeight="1" x14ac:dyDescent="0.45">
      <c r="A745" s="1"/>
      <c r="D745" s="1"/>
      <c r="E745" s="1"/>
    </row>
    <row r="746" spans="1:5" ht="14.25" customHeight="1" x14ac:dyDescent="0.45">
      <c r="A746" s="1"/>
      <c r="D746" s="1"/>
      <c r="E746" s="1"/>
    </row>
    <row r="747" spans="1:5" ht="14.25" customHeight="1" x14ac:dyDescent="0.45">
      <c r="A747" s="1"/>
      <c r="D747" s="1"/>
      <c r="E747" s="1"/>
    </row>
    <row r="748" spans="1:5" ht="14.25" customHeight="1" x14ac:dyDescent="0.45">
      <c r="A748" s="1"/>
      <c r="D748" s="1"/>
      <c r="E748" s="1"/>
    </row>
    <row r="749" spans="1:5" ht="14.25" customHeight="1" x14ac:dyDescent="0.45">
      <c r="A749" s="1"/>
      <c r="D749" s="1"/>
      <c r="E749" s="1"/>
    </row>
    <row r="750" spans="1:5" ht="14.25" customHeight="1" x14ac:dyDescent="0.45">
      <c r="A750" s="1"/>
      <c r="D750" s="1"/>
      <c r="E750" s="1"/>
    </row>
    <row r="751" spans="1:5" ht="14.25" customHeight="1" x14ac:dyDescent="0.45">
      <c r="A751" s="1"/>
      <c r="D751" s="1"/>
      <c r="E751" s="1"/>
    </row>
    <row r="752" spans="1:5" ht="14.25" customHeight="1" x14ac:dyDescent="0.45">
      <c r="A752" s="1"/>
      <c r="D752" s="1"/>
      <c r="E752" s="1"/>
    </row>
    <row r="753" spans="1:5" ht="14.25" customHeight="1" x14ac:dyDescent="0.45">
      <c r="A753" s="1"/>
      <c r="D753" s="1"/>
      <c r="E753" s="1"/>
    </row>
    <row r="754" spans="1:5" ht="14.25" customHeight="1" x14ac:dyDescent="0.45">
      <c r="A754" s="1"/>
      <c r="D754" s="1"/>
      <c r="E754" s="1"/>
    </row>
    <row r="755" spans="1:5" ht="14.25" customHeight="1" x14ac:dyDescent="0.45">
      <c r="A755" s="1"/>
      <c r="D755" s="1"/>
      <c r="E755" s="1"/>
    </row>
    <row r="756" spans="1:5" ht="14.25" customHeight="1" x14ac:dyDescent="0.45">
      <c r="A756" s="1"/>
      <c r="D756" s="1"/>
      <c r="E756" s="1"/>
    </row>
    <row r="757" spans="1:5" ht="14.25" customHeight="1" x14ac:dyDescent="0.45">
      <c r="A757" s="1"/>
      <c r="D757" s="1"/>
      <c r="E757" s="1"/>
    </row>
    <row r="758" spans="1:5" ht="14.25" customHeight="1" x14ac:dyDescent="0.45">
      <c r="A758" s="1"/>
      <c r="D758" s="1"/>
      <c r="E758" s="1"/>
    </row>
    <row r="759" spans="1:5" ht="14.25" customHeight="1" x14ac:dyDescent="0.45">
      <c r="A759" s="1"/>
      <c r="D759" s="1"/>
      <c r="E759" s="1"/>
    </row>
    <row r="760" spans="1:5" ht="14.25" customHeight="1" x14ac:dyDescent="0.45">
      <c r="A760" s="1"/>
      <c r="D760" s="1"/>
      <c r="E760" s="1"/>
    </row>
    <row r="761" spans="1:5" ht="14.25" customHeight="1" x14ac:dyDescent="0.45">
      <c r="A761" s="1"/>
      <c r="D761" s="1"/>
      <c r="E761" s="1"/>
    </row>
    <row r="762" spans="1:5" ht="14.25" customHeight="1" x14ac:dyDescent="0.45">
      <c r="A762" s="1"/>
      <c r="D762" s="1"/>
      <c r="E762" s="1"/>
    </row>
    <row r="763" spans="1:5" ht="14.25" customHeight="1" x14ac:dyDescent="0.45">
      <c r="A763" s="1"/>
      <c r="D763" s="1"/>
      <c r="E763" s="1"/>
    </row>
    <row r="764" spans="1:5" ht="14.25" customHeight="1" x14ac:dyDescent="0.45">
      <c r="A764" s="1"/>
      <c r="D764" s="1"/>
      <c r="E764" s="1"/>
    </row>
    <row r="765" spans="1:5" ht="14.25" customHeight="1" x14ac:dyDescent="0.45">
      <c r="A765" s="1"/>
      <c r="D765" s="1"/>
      <c r="E765" s="1"/>
    </row>
    <row r="766" spans="1:5" ht="14.25" customHeight="1" x14ac:dyDescent="0.45">
      <c r="A766" s="1"/>
      <c r="D766" s="1"/>
      <c r="E766" s="1"/>
    </row>
    <row r="767" spans="1:5" ht="14.25" customHeight="1" x14ac:dyDescent="0.45">
      <c r="A767" s="1"/>
      <c r="D767" s="1"/>
      <c r="E767" s="1"/>
    </row>
    <row r="768" spans="1:5" ht="14.25" customHeight="1" x14ac:dyDescent="0.45">
      <c r="A768" s="1"/>
      <c r="D768" s="1"/>
      <c r="E768" s="1"/>
    </row>
    <row r="769" spans="1:5" ht="14.25" customHeight="1" x14ac:dyDescent="0.45">
      <c r="A769" s="1"/>
      <c r="D769" s="1"/>
      <c r="E769" s="1"/>
    </row>
    <row r="770" spans="1:5" ht="14.25" customHeight="1" x14ac:dyDescent="0.45">
      <c r="A770" s="1"/>
      <c r="D770" s="1"/>
      <c r="E770" s="1"/>
    </row>
    <row r="771" spans="1:5" ht="14.25" customHeight="1" x14ac:dyDescent="0.45">
      <c r="A771" s="1"/>
      <c r="D771" s="1"/>
      <c r="E771" s="1"/>
    </row>
    <row r="772" spans="1:5" ht="14.25" customHeight="1" x14ac:dyDescent="0.45">
      <c r="A772" s="1"/>
      <c r="D772" s="1"/>
      <c r="E772" s="1"/>
    </row>
    <row r="773" spans="1:5" ht="14.25" customHeight="1" x14ac:dyDescent="0.45">
      <c r="A773" s="1"/>
      <c r="D773" s="1"/>
      <c r="E773" s="1"/>
    </row>
    <row r="774" spans="1:5" ht="14.25" customHeight="1" x14ac:dyDescent="0.45">
      <c r="A774" s="1"/>
      <c r="D774" s="1"/>
      <c r="E774" s="1"/>
    </row>
    <row r="775" spans="1:5" ht="14.25" customHeight="1" x14ac:dyDescent="0.45">
      <c r="A775" s="1"/>
      <c r="D775" s="1"/>
      <c r="E775" s="1"/>
    </row>
    <row r="776" spans="1:5" ht="14.25" customHeight="1" x14ac:dyDescent="0.45">
      <c r="A776" s="1"/>
      <c r="D776" s="1"/>
      <c r="E776" s="1"/>
    </row>
    <row r="777" spans="1:5" ht="14.25" customHeight="1" x14ac:dyDescent="0.45">
      <c r="A777" s="1"/>
      <c r="D777" s="1"/>
      <c r="E777" s="1"/>
    </row>
    <row r="778" spans="1:5" ht="14.25" customHeight="1" x14ac:dyDescent="0.45">
      <c r="A778" s="1"/>
      <c r="D778" s="1"/>
      <c r="E778" s="1"/>
    </row>
    <row r="779" spans="1:5" ht="14.25" customHeight="1" x14ac:dyDescent="0.45">
      <c r="A779" s="1"/>
      <c r="D779" s="1"/>
      <c r="E779" s="1"/>
    </row>
    <row r="780" spans="1:5" ht="14.25" customHeight="1" x14ac:dyDescent="0.45">
      <c r="A780" s="1"/>
      <c r="D780" s="1"/>
      <c r="E780" s="1"/>
    </row>
    <row r="781" spans="1:5" ht="14.25" customHeight="1" x14ac:dyDescent="0.45">
      <c r="A781" s="1"/>
      <c r="D781" s="1"/>
      <c r="E781" s="1"/>
    </row>
    <row r="782" spans="1:5" ht="14.25" customHeight="1" x14ac:dyDescent="0.45">
      <c r="A782" s="1"/>
      <c r="D782" s="1"/>
      <c r="E782" s="1"/>
    </row>
    <row r="783" spans="1:5" ht="14.25" customHeight="1" x14ac:dyDescent="0.45">
      <c r="A783" s="1"/>
      <c r="D783" s="1"/>
      <c r="E783" s="1"/>
    </row>
    <row r="784" spans="1:5" ht="14.25" customHeight="1" x14ac:dyDescent="0.45">
      <c r="A784" s="1"/>
      <c r="D784" s="1"/>
      <c r="E784" s="1"/>
    </row>
    <row r="785" spans="1:5" ht="14.25" customHeight="1" x14ac:dyDescent="0.45">
      <c r="A785" s="1"/>
      <c r="D785" s="1"/>
      <c r="E785" s="1"/>
    </row>
    <row r="786" spans="1:5" ht="14.25" customHeight="1" x14ac:dyDescent="0.45">
      <c r="A786" s="1"/>
      <c r="D786" s="1"/>
      <c r="E786" s="1"/>
    </row>
    <row r="787" spans="1:5" ht="14.25" customHeight="1" x14ac:dyDescent="0.45">
      <c r="A787" s="1"/>
      <c r="D787" s="1"/>
      <c r="E787" s="1"/>
    </row>
    <row r="788" spans="1:5" ht="14.25" customHeight="1" x14ac:dyDescent="0.45">
      <c r="A788" s="1"/>
      <c r="D788" s="1"/>
      <c r="E788" s="1"/>
    </row>
    <row r="789" spans="1:5" ht="14.25" customHeight="1" x14ac:dyDescent="0.45">
      <c r="A789" s="1"/>
      <c r="D789" s="1"/>
      <c r="E789" s="1"/>
    </row>
    <row r="790" spans="1:5" ht="14.25" customHeight="1" x14ac:dyDescent="0.45">
      <c r="A790" s="1"/>
      <c r="D790" s="1"/>
      <c r="E790" s="1"/>
    </row>
    <row r="791" spans="1:5" ht="14.25" customHeight="1" x14ac:dyDescent="0.45">
      <c r="A791" s="1"/>
      <c r="D791" s="1"/>
      <c r="E791" s="1"/>
    </row>
    <row r="792" spans="1:5" ht="14.25" customHeight="1" x14ac:dyDescent="0.45">
      <c r="A792" s="1"/>
      <c r="D792" s="1"/>
      <c r="E792" s="1"/>
    </row>
    <row r="793" spans="1:5" ht="14.25" customHeight="1" x14ac:dyDescent="0.45">
      <c r="A793" s="1"/>
      <c r="D793" s="1"/>
      <c r="E793" s="1"/>
    </row>
    <row r="794" spans="1:5" ht="14.25" customHeight="1" x14ac:dyDescent="0.45">
      <c r="A794" s="1"/>
      <c r="D794" s="1"/>
      <c r="E794" s="1"/>
    </row>
    <row r="795" spans="1:5" ht="14.25" customHeight="1" x14ac:dyDescent="0.45">
      <c r="A795" s="1"/>
      <c r="D795" s="1"/>
      <c r="E795" s="1"/>
    </row>
    <row r="796" spans="1:5" ht="14.25" customHeight="1" x14ac:dyDescent="0.45">
      <c r="A796" s="1"/>
      <c r="D796" s="1"/>
      <c r="E796" s="1"/>
    </row>
    <row r="797" spans="1:5" ht="14.25" customHeight="1" x14ac:dyDescent="0.45">
      <c r="A797" s="1"/>
      <c r="D797" s="1"/>
      <c r="E797" s="1"/>
    </row>
    <row r="798" spans="1:5" ht="14.25" customHeight="1" x14ac:dyDescent="0.45">
      <c r="A798" s="1"/>
      <c r="D798" s="1"/>
      <c r="E798" s="1"/>
    </row>
    <row r="799" spans="1:5" ht="14.25" customHeight="1" x14ac:dyDescent="0.45">
      <c r="A799" s="1"/>
      <c r="D799" s="1"/>
      <c r="E799" s="1"/>
    </row>
    <row r="800" spans="1:5" ht="14.25" customHeight="1" x14ac:dyDescent="0.45">
      <c r="A800" s="1"/>
      <c r="D800" s="1"/>
      <c r="E800" s="1"/>
    </row>
    <row r="801" spans="1:5" ht="14.25" customHeight="1" x14ac:dyDescent="0.45">
      <c r="A801" s="1"/>
      <c r="D801" s="1"/>
      <c r="E801" s="1"/>
    </row>
    <row r="802" spans="1:5" ht="14.25" customHeight="1" x14ac:dyDescent="0.45">
      <c r="A802" s="1"/>
      <c r="D802" s="1"/>
      <c r="E802" s="1"/>
    </row>
    <row r="803" spans="1:5" ht="14.25" customHeight="1" x14ac:dyDescent="0.45">
      <c r="A803" s="1"/>
      <c r="D803" s="1"/>
      <c r="E803" s="1"/>
    </row>
    <row r="804" spans="1:5" ht="14.25" customHeight="1" x14ac:dyDescent="0.45">
      <c r="A804" s="1"/>
      <c r="D804" s="1"/>
      <c r="E804" s="1"/>
    </row>
    <row r="805" spans="1:5" ht="14.25" customHeight="1" x14ac:dyDescent="0.45">
      <c r="A805" s="1"/>
      <c r="D805" s="1"/>
      <c r="E805" s="1"/>
    </row>
    <row r="806" spans="1:5" ht="14.25" customHeight="1" x14ac:dyDescent="0.45">
      <c r="A806" s="1"/>
      <c r="D806" s="1"/>
      <c r="E806" s="1"/>
    </row>
    <row r="807" spans="1:5" ht="14.25" customHeight="1" x14ac:dyDescent="0.45">
      <c r="A807" s="1"/>
      <c r="D807" s="1"/>
      <c r="E807" s="1"/>
    </row>
    <row r="808" spans="1:5" ht="14.25" customHeight="1" x14ac:dyDescent="0.45">
      <c r="A808" s="1"/>
      <c r="D808" s="1"/>
      <c r="E808" s="1"/>
    </row>
    <row r="809" spans="1:5" ht="14.25" customHeight="1" x14ac:dyDescent="0.45">
      <c r="A809" s="1"/>
      <c r="D809" s="1"/>
      <c r="E809" s="1"/>
    </row>
    <row r="810" spans="1:5" ht="14.25" customHeight="1" x14ac:dyDescent="0.45">
      <c r="A810" s="1"/>
      <c r="D810" s="1"/>
      <c r="E810" s="1"/>
    </row>
    <row r="811" spans="1:5" ht="14.25" customHeight="1" x14ac:dyDescent="0.45">
      <c r="A811" s="1"/>
      <c r="D811" s="1"/>
      <c r="E811" s="1"/>
    </row>
    <row r="812" spans="1:5" ht="14.25" customHeight="1" x14ac:dyDescent="0.45">
      <c r="A812" s="1"/>
      <c r="D812" s="1"/>
      <c r="E812" s="1"/>
    </row>
    <row r="813" spans="1:5" ht="14.25" customHeight="1" x14ac:dyDescent="0.45">
      <c r="A813" s="1"/>
      <c r="D813" s="1"/>
      <c r="E813" s="1"/>
    </row>
    <row r="814" spans="1:5" ht="14.25" customHeight="1" x14ac:dyDescent="0.45">
      <c r="A814" s="1"/>
      <c r="D814" s="1"/>
      <c r="E814" s="1"/>
    </row>
    <row r="815" spans="1:5" ht="14.25" customHeight="1" x14ac:dyDescent="0.45">
      <c r="A815" s="1"/>
      <c r="D815" s="1"/>
      <c r="E815" s="1"/>
    </row>
    <row r="816" spans="1:5" ht="14.25" customHeight="1" x14ac:dyDescent="0.45">
      <c r="A816" s="1"/>
      <c r="D816" s="1"/>
      <c r="E816" s="1"/>
    </row>
    <row r="817" spans="1:5" ht="14.25" customHeight="1" x14ac:dyDescent="0.45">
      <c r="A817" s="1"/>
      <c r="D817" s="1"/>
      <c r="E817" s="1"/>
    </row>
    <row r="818" spans="1:5" ht="14.25" customHeight="1" x14ac:dyDescent="0.45">
      <c r="A818" s="1"/>
      <c r="D818" s="1"/>
      <c r="E818" s="1"/>
    </row>
    <row r="819" spans="1:5" ht="14.25" customHeight="1" x14ac:dyDescent="0.45">
      <c r="A819" s="1"/>
      <c r="D819" s="1"/>
      <c r="E819" s="1"/>
    </row>
    <row r="820" spans="1:5" ht="14.25" customHeight="1" x14ac:dyDescent="0.45">
      <c r="A820" s="1"/>
      <c r="D820" s="1"/>
      <c r="E820" s="1"/>
    </row>
    <row r="821" spans="1:5" ht="14.25" customHeight="1" x14ac:dyDescent="0.45">
      <c r="A821" s="1"/>
      <c r="D821" s="1"/>
      <c r="E821" s="1"/>
    </row>
    <row r="822" spans="1:5" ht="14.25" customHeight="1" x14ac:dyDescent="0.45">
      <c r="A822" s="1"/>
      <c r="D822" s="1"/>
      <c r="E822" s="1"/>
    </row>
    <row r="823" spans="1:5" ht="14.25" customHeight="1" x14ac:dyDescent="0.45">
      <c r="A823" s="1"/>
      <c r="D823" s="1"/>
      <c r="E823" s="1"/>
    </row>
    <row r="824" spans="1:5" ht="14.25" customHeight="1" x14ac:dyDescent="0.45">
      <c r="A824" s="1"/>
      <c r="D824" s="1"/>
      <c r="E824" s="1"/>
    </row>
    <row r="825" spans="1:5" ht="14.25" customHeight="1" x14ac:dyDescent="0.45">
      <c r="A825" s="1"/>
      <c r="D825" s="1"/>
      <c r="E825" s="1"/>
    </row>
    <row r="826" spans="1:5" ht="14.25" customHeight="1" x14ac:dyDescent="0.45">
      <c r="A826" s="1"/>
      <c r="D826" s="1"/>
      <c r="E826" s="1"/>
    </row>
    <row r="827" spans="1:5" ht="14.25" customHeight="1" x14ac:dyDescent="0.45">
      <c r="A827" s="1"/>
      <c r="D827" s="1"/>
      <c r="E827" s="1"/>
    </row>
    <row r="828" spans="1:5" ht="14.25" customHeight="1" x14ac:dyDescent="0.45">
      <c r="A828" s="1"/>
      <c r="D828" s="1"/>
      <c r="E828" s="1"/>
    </row>
    <row r="829" spans="1:5" ht="14.25" customHeight="1" x14ac:dyDescent="0.45">
      <c r="A829" s="1"/>
      <c r="D829" s="1"/>
      <c r="E829" s="1"/>
    </row>
    <row r="830" spans="1:5" ht="14.25" customHeight="1" x14ac:dyDescent="0.45">
      <c r="A830" s="1"/>
      <c r="D830" s="1"/>
      <c r="E830" s="1"/>
    </row>
    <row r="831" spans="1:5" ht="14.25" customHeight="1" x14ac:dyDescent="0.45">
      <c r="A831" s="1"/>
      <c r="D831" s="1"/>
      <c r="E831" s="1"/>
    </row>
    <row r="832" spans="1:5" ht="14.25" customHeight="1" x14ac:dyDescent="0.45">
      <c r="A832" s="1"/>
      <c r="D832" s="1"/>
      <c r="E832" s="1"/>
    </row>
    <row r="833" spans="1:5" ht="14.25" customHeight="1" x14ac:dyDescent="0.45">
      <c r="A833" s="1"/>
      <c r="D833" s="1"/>
      <c r="E833" s="1"/>
    </row>
    <row r="834" spans="1:5" ht="14.25" customHeight="1" x14ac:dyDescent="0.45">
      <c r="A834" s="1"/>
      <c r="D834" s="1"/>
      <c r="E834" s="1"/>
    </row>
    <row r="835" spans="1:5" ht="14.25" customHeight="1" x14ac:dyDescent="0.45">
      <c r="A835" s="1"/>
      <c r="D835" s="1"/>
      <c r="E835" s="1"/>
    </row>
    <row r="836" spans="1:5" ht="14.25" customHeight="1" x14ac:dyDescent="0.45">
      <c r="A836" s="1"/>
      <c r="D836" s="1"/>
      <c r="E836" s="1"/>
    </row>
    <row r="837" spans="1:5" ht="14.25" customHeight="1" x14ac:dyDescent="0.45">
      <c r="A837" s="1"/>
      <c r="D837" s="1"/>
      <c r="E837" s="1"/>
    </row>
    <row r="838" spans="1:5" ht="14.25" customHeight="1" x14ac:dyDescent="0.45">
      <c r="A838" s="1"/>
      <c r="D838" s="1"/>
      <c r="E838" s="1"/>
    </row>
    <row r="839" spans="1:5" ht="14.25" customHeight="1" x14ac:dyDescent="0.45">
      <c r="A839" s="1"/>
      <c r="D839" s="1"/>
      <c r="E839" s="1"/>
    </row>
    <row r="840" spans="1:5" ht="14.25" customHeight="1" x14ac:dyDescent="0.45">
      <c r="A840" s="1"/>
      <c r="D840" s="1"/>
      <c r="E840" s="1"/>
    </row>
    <row r="841" spans="1:5" ht="14.25" customHeight="1" x14ac:dyDescent="0.45">
      <c r="A841" s="1"/>
      <c r="D841" s="1"/>
      <c r="E841" s="1"/>
    </row>
    <row r="842" spans="1:5" ht="14.25" customHeight="1" x14ac:dyDescent="0.45">
      <c r="A842" s="1"/>
      <c r="D842" s="1"/>
      <c r="E842" s="1"/>
    </row>
    <row r="843" spans="1:5" ht="14.25" customHeight="1" x14ac:dyDescent="0.45">
      <c r="A843" s="1"/>
      <c r="D843" s="1"/>
      <c r="E843" s="1"/>
    </row>
    <row r="844" spans="1:5" ht="14.25" customHeight="1" x14ac:dyDescent="0.45">
      <c r="A844" s="1"/>
      <c r="D844" s="1"/>
      <c r="E844" s="1"/>
    </row>
    <row r="845" spans="1:5" ht="14.25" customHeight="1" x14ac:dyDescent="0.45">
      <c r="A845" s="1"/>
      <c r="D845" s="1"/>
      <c r="E845" s="1"/>
    </row>
    <row r="846" spans="1:5" ht="14.25" customHeight="1" x14ac:dyDescent="0.45">
      <c r="A846" s="1"/>
      <c r="D846" s="1"/>
      <c r="E846" s="1"/>
    </row>
    <row r="847" spans="1:5" ht="14.25" customHeight="1" x14ac:dyDescent="0.45">
      <c r="A847" s="1"/>
      <c r="D847" s="1"/>
      <c r="E847" s="1"/>
    </row>
    <row r="848" spans="1:5" ht="14.25" customHeight="1" x14ac:dyDescent="0.45">
      <c r="A848" s="1"/>
      <c r="D848" s="1"/>
      <c r="E848" s="1"/>
    </row>
    <row r="849" spans="1:5" ht="14.25" customHeight="1" x14ac:dyDescent="0.45">
      <c r="A849" s="1"/>
      <c r="D849" s="1"/>
      <c r="E849" s="1"/>
    </row>
    <row r="850" spans="1:5" ht="14.25" customHeight="1" x14ac:dyDescent="0.45">
      <c r="A850" s="1"/>
      <c r="D850" s="1"/>
      <c r="E850" s="1"/>
    </row>
    <row r="851" spans="1:5" ht="14.25" customHeight="1" x14ac:dyDescent="0.45">
      <c r="A851" s="1"/>
      <c r="D851" s="1"/>
      <c r="E851" s="1"/>
    </row>
    <row r="852" spans="1:5" ht="14.25" customHeight="1" x14ac:dyDescent="0.45">
      <c r="A852" s="1"/>
      <c r="D852" s="1"/>
      <c r="E852" s="1"/>
    </row>
    <row r="853" spans="1:5" ht="14.25" customHeight="1" x14ac:dyDescent="0.45">
      <c r="A853" s="1"/>
      <c r="D853" s="1"/>
      <c r="E853" s="1"/>
    </row>
    <row r="854" spans="1:5" ht="14.25" customHeight="1" x14ac:dyDescent="0.45">
      <c r="A854" s="1"/>
      <c r="D854" s="1"/>
      <c r="E854" s="1"/>
    </row>
    <row r="855" spans="1:5" ht="14.25" customHeight="1" x14ac:dyDescent="0.45">
      <c r="A855" s="1"/>
      <c r="D855" s="1"/>
      <c r="E855" s="1"/>
    </row>
    <row r="856" spans="1:5" ht="14.25" customHeight="1" x14ac:dyDescent="0.45">
      <c r="A856" s="1"/>
      <c r="D856" s="1"/>
      <c r="E856" s="1"/>
    </row>
    <row r="857" spans="1:5" ht="14.25" customHeight="1" x14ac:dyDescent="0.45">
      <c r="A857" s="1"/>
      <c r="D857" s="1"/>
      <c r="E857" s="1"/>
    </row>
    <row r="858" spans="1:5" ht="14.25" customHeight="1" x14ac:dyDescent="0.45">
      <c r="A858" s="1"/>
      <c r="D858" s="1"/>
      <c r="E858" s="1"/>
    </row>
    <row r="859" spans="1:5" ht="14.25" customHeight="1" x14ac:dyDescent="0.45">
      <c r="A859" s="1"/>
      <c r="D859" s="1"/>
      <c r="E859" s="1"/>
    </row>
    <row r="860" spans="1:5" ht="14.25" customHeight="1" x14ac:dyDescent="0.45">
      <c r="A860" s="1"/>
      <c r="D860" s="1"/>
      <c r="E860" s="1"/>
    </row>
    <row r="861" spans="1:5" ht="14.25" customHeight="1" x14ac:dyDescent="0.45">
      <c r="A861" s="1"/>
      <c r="D861" s="1"/>
      <c r="E861" s="1"/>
    </row>
    <row r="862" spans="1:5" ht="14.25" customHeight="1" x14ac:dyDescent="0.45">
      <c r="A862" s="1"/>
      <c r="D862" s="1"/>
      <c r="E862" s="1"/>
    </row>
    <row r="863" spans="1:5" ht="14.25" customHeight="1" x14ac:dyDescent="0.45">
      <c r="A863" s="1"/>
      <c r="D863" s="1"/>
      <c r="E863" s="1"/>
    </row>
    <row r="864" spans="1:5" ht="14.25" customHeight="1" x14ac:dyDescent="0.45">
      <c r="A864" s="1"/>
      <c r="D864" s="1"/>
      <c r="E864" s="1"/>
    </row>
    <row r="865" spans="1:5" ht="14.25" customHeight="1" x14ac:dyDescent="0.45">
      <c r="A865" s="1"/>
      <c r="D865" s="1"/>
      <c r="E865" s="1"/>
    </row>
    <row r="866" spans="1:5" ht="14.25" customHeight="1" x14ac:dyDescent="0.45">
      <c r="A866" s="1"/>
      <c r="D866" s="1"/>
      <c r="E866" s="1"/>
    </row>
    <row r="867" spans="1:5" ht="14.25" customHeight="1" x14ac:dyDescent="0.45">
      <c r="A867" s="1"/>
      <c r="D867" s="1"/>
      <c r="E867" s="1"/>
    </row>
    <row r="868" spans="1:5" ht="14.25" customHeight="1" x14ac:dyDescent="0.45">
      <c r="A868" s="1"/>
      <c r="D868" s="1"/>
      <c r="E868" s="1"/>
    </row>
    <row r="869" spans="1:5" ht="14.25" customHeight="1" x14ac:dyDescent="0.45">
      <c r="A869" s="1"/>
      <c r="D869" s="1"/>
      <c r="E869" s="1"/>
    </row>
    <row r="870" spans="1:5" ht="14.25" customHeight="1" x14ac:dyDescent="0.45">
      <c r="A870" s="1"/>
      <c r="D870" s="1"/>
      <c r="E870" s="1"/>
    </row>
    <row r="871" spans="1:5" ht="14.25" customHeight="1" x14ac:dyDescent="0.45">
      <c r="A871" s="1"/>
      <c r="D871" s="1"/>
      <c r="E871" s="1"/>
    </row>
    <row r="872" spans="1:5" ht="14.25" customHeight="1" x14ac:dyDescent="0.45">
      <c r="A872" s="1"/>
      <c r="D872" s="1"/>
      <c r="E872" s="1"/>
    </row>
    <row r="873" spans="1:5" ht="14.25" customHeight="1" x14ac:dyDescent="0.45">
      <c r="A873" s="1"/>
      <c r="D873" s="1"/>
      <c r="E873" s="1"/>
    </row>
    <row r="874" spans="1:5" ht="14.25" customHeight="1" x14ac:dyDescent="0.45">
      <c r="A874" s="1"/>
      <c r="D874" s="1"/>
      <c r="E874" s="1"/>
    </row>
    <row r="875" spans="1:5" ht="14.25" customHeight="1" x14ac:dyDescent="0.45">
      <c r="A875" s="1"/>
      <c r="D875" s="1"/>
      <c r="E875" s="1"/>
    </row>
    <row r="876" spans="1:5" ht="14.25" customHeight="1" x14ac:dyDescent="0.45">
      <c r="A876" s="1"/>
      <c r="D876" s="1"/>
      <c r="E876" s="1"/>
    </row>
    <row r="877" spans="1:5" ht="14.25" customHeight="1" x14ac:dyDescent="0.45">
      <c r="A877" s="1"/>
      <c r="D877" s="1"/>
      <c r="E877" s="1"/>
    </row>
    <row r="878" spans="1:5" ht="14.25" customHeight="1" x14ac:dyDescent="0.45">
      <c r="A878" s="1"/>
      <c r="D878" s="1"/>
      <c r="E878" s="1"/>
    </row>
    <row r="879" spans="1:5" ht="14.25" customHeight="1" x14ac:dyDescent="0.45">
      <c r="A879" s="1"/>
      <c r="D879" s="1"/>
      <c r="E879" s="1"/>
    </row>
    <row r="880" spans="1:5" ht="14.25" customHeight="1" x14ac:dyDescent="0.45">
      <c r="A880" s="1"/>
      <c r="D880" s="1"/>
      <c r="E880" s="1"/>
    </row>
    <row r="881" spans="1:5" ht="14.25" customHeight="1" x14ac:dyDescent="0.45">
      <c r="A881" s="1"/>
      <c r="D881" s="1"/>
      <c r="E881" s="1"/>
    </row>
    <row r="882" spans="1:5" ht="14.25" customHeight="1" x14ac:dyDescent="0.45">
      <c r="A882" s="1"/>
      <c r="D882" s="1"/>
      <c r="E882" s="1"/>
    </row>
    <row r="883" spans="1:5" ht="14.25" customHeight="1" x14ac:dyDescent="0.45">
      <c r="A883" s="1"/>
      <c r="D883" s="1"/>
      <c r="E883" s="1"/>
    </row>
    <row r="884" spans="1:5" ht="14.25" customHeight="1" x14ac:dyDescent="0.45">
      <c r="A884" s="1"/>
      <c r="D884" s="1"/>
      <c r="E884" s="1"/>
    </row>
    <row r="885" spans="1:5" ht="14.25" customHeight="1" x14ac:dyDescent="0.45">
      <c r="A885" s="1"/>
      <c r="D885" s="1"/>
      <c r="E885" s="1"/>
    </row>
    <row r="886" spans="1:5" ht="14.25" customHeight="1" x14ac:dyDescent="0.45">
      <c r="A886" s="1"/>
      <c r="D886" s="1"/>
      <c r="E886" s="1"/>
    </row>
    <row r="887" spans="1:5" ht="14.25" customHeight="1" x14ac:dyDescent="0.45">
      <c r="A887" s="1"/>
      <c r="D887" s="1"/>
      <c r="E887" s="1"/>
    </row>
    <row r="888" spans="1:5" ht="14.25" customHeight="1" x14ac:dyDescent="0.45">
      <c r="A888" s="1"/>
      <c r="D888" s="1"/>
      <c r="E888" s="1"/>
    </row>
    <row r="889" spans="1:5" ht="14.25" customHeight="1" x14ac:dyDescent="0.45">
      <c r="A889" s="1"/>
      <c r="D889" s="1"/>
      <c r="E889" s="1"/>
    </row>
    <row r="890" spans="1:5" ht="14.25" customHeight="1" x14ac:dyDescent="0.45">
      <c r="A890" s="1"/>
      <c r="D890" s="1"/>
      <c r="E890" s="1"/>
    </row>
    <row r="891" spans="1:5" ht="14.25" customHeight="1" x14ac:dyDescent="0.45">
      <c r="A891" s="1"/>
      <c r="D891" s="1"/>
      <c r="E891" s="1"/>
    </row>
    <row r="892" spans="1:5" ht="14.25" customHeight="1" x14ac:dyDescent="0.45">
      <c r="A892" s="1"/>
      <c r="D892" s="1"/>
      <c r="E892" s="1"/>
    </row>
    <row r="893" spans="1:5" ht="14.25" customHeight="1" x14ac:dyDescent="0.45">
      <c r="A893" s="1"/>
      <c r="D893" s="1"/>
      <c r="E893" s="1"/>
    </row>
    <row r="894" spans="1:5" ht="14.25" customHeight="1" x14ac:dyDescent="0.45">
      <c r="A894" s="1"/>
      <c r="D894" s="1"/>
      <c r="E894" s="1"/>
    </row>
    <row r="895" spans="1:5" ht="14.25" customHeight="1" x14ac:dyDescent="0.45">
      <c r="A895" s="1"/>
      <c r="D895" s="1"/>
      <c r="E895" s="1"/>
    </row>
    <row r="896" spans="1:5" ht="14.25" customHeight="1" x14ac:dyDescent="0.45">
      <c r="A896" s="1"/>
      <c r="D896" s="1"/>
      <c r="E896" s="1"/>
    </row>
    <row r="897" spans="1:5" ht="14.25" customHeight="1" x14ac:dyDescent="0.45">
      <c r="A897" s="1"/>
      <c r="D897" s="1"/>
      <c r="E897" s="1"/>
    </row>
    <row r="898" spans="1:5" ht="14.25" customHeight="1" x14ac:dyDescent="0.45">
      <c r="A898" s="1"/>
      <c r="D898" s="1"/>
      <c r="E898" s="1"/>
    </row>
    <row r="899" spans="1:5" ht="14.25" customHeight="1" x14ac:dyDescent="0.45">
      <c r="A899" s="1"/>
      <c r="D899" s="1"/>
      <c r="E899" s="1"/>
    </row>
    <row r="900" spans="1:5" ht="14.25" customHeight="1" x14ac:dyDescent="0.45">
      <c r="A900" s="1"/>
      <c r="D900" s="1"/>
      <c r="E900" s="1"/>
    </row>
    <row r="901" spans="1:5" ht="14.25" customHeight="1" x14ac:dyDescent="0.45">
      <c r="A901" s="1"/>
      <c r="D901" s="1"/>
      <c r="E901" s="1"/>
    </row>
    <row r="902" spans="1:5" ht="14.25" customHeight="1" x14ac:dyDescent="0.45">
      <c r="A902" s="1"/>
      <c r="D902" s="1"/>
      <c r="E902" s="1"/>
    </row>
    <row r="903" spans="1:5" ht="14.25" customHeight="1" x14ac:dyDescent="0.45">
      <c r="A903" s="1"/>
      <c r="D903" s="1"/>
      <c r="E903" s="1"/>
    </row>
    <row r="904" spans="1:5" ht="14.25" customHeight="1" x14ac:dyDescent="0.45">
      <c r="A904" s="1"/>
      <c r="D904" s="1"/>
      <c r="E904" s="1"/>
    </row>
    <row r="905" spans="1:5" ht="14.25" customHeight="1" x14ac:dyDescent="0.45">
      <c r="A905" s="1"/>
      <c r="D905" s="1"/>
      <c r="E905" s="1"/>
    </row>
    <row r="906" spans="1:5" ht="14.25" customHeight="1" x14ac:dyDescent="0.45">
      <c r="A906" s="1"/>
      <c r="D906" s="1"/>
      <c r="E906" s="1"/>
    </row>
    <row r="907" spans="1:5" ht="14.25" customHeight="1" x14ac:dyDescent="0.45">
      <c r="A907" s="1"/>
      <c r="D907" s="1"/>
      <c r="E907" s="1"/>
    </row>
    <row r="908" spans="1:5" ht="14.25" customHeight="1" x14ac:dyDescent="0.45">
      <c r="A908" s="1"/>
      <c r="D908" s="1"/>
      <c r="E908" s="1"/>
    </row>
    <row r="909" spans="1:5" ht="14.25" customHeight="1" x14ac:dyDescent="0.45">
      <c r="A909" s="1"/>
      <c r="D909" s="1"/>
      <c r="E909" s="1"/>
    </row>
    <row r="910" spans="1:5" ht="14.25" customHeight="1" x14ac:dyDescent="0.45">
      <c r="A910" s="1"/>
      <c r="D910" s="1"/>
      <c r="E910" s="1"/>
    </row>
    <row r="911" spans="1:5" ht="14.25" customHeight="1" x14ac:dyDescent="0.45">
      <c r="A911" s="1"/>
      <c r="D911" s="1"/>
      <c r="E911" s="1"/>
    </row>
    <row r="912" spans="1:5" ht="14.25" customHeight="1" x14ac:dyDescent="0.45">
      <c r="A912" s="1"/>
      <c r="D912" s="1"/>
      <c r="E912" s="1"/>
    </row>
    <row r="913" spans="1:5" ht="14.25" customHeight="1" x14ac:dyDescent="0.45">
      <c r="A913" s="1"/>
      <c r="D913" s="1"/>
      <c r="E913" s="1"/>
    </row>
    <row r="914" spans="1:5" ht="14.25" customHeight="1" x14ac:dyDescent="0.45">
      <c r="A914" s="1"/>
      <c r="D914" s="1"/>
      <c r="E914" s="1"/>
    </row>
    <row r="915" spans="1:5" ht="14.25" customHeight="1" x14ac:dyDescent="0.45">
      <c r="A915" s="1"/>
      <c r="D915" s="1"/>
      <c r="E915" s="1"/>
    </row>
    <row r="916" spans="1:5" ht="14.25" customHeight="1" x14ac:dyDescent="0.45">
      <c r="A916" s="1"/>
      <c r="D916" s="1"/>
      <c r="E916" s="1"/>
    </row>
    <row r="917" spans="1:5" ht="14.25" customHeight="1" x14ac:dyDescent="0.45">
      <c r="A917" s="1"/>
      <c r="D917" s="1"/>
      <c r="E917" s="1"/>
    </row>
    <row r="918" spans="1:5" ht="14.25" customHeight="1" x14ac:dyDescent="0.45">
      <c r="A918" s="1"/>
      <c r="D918" s="1"/>
      <c r="E918" s="1"/>
    </row>
    <row r="919" spans="1:5" ht="14.25" customHeight="1" x14ac:dyDescent="0.45">
      <c r="A919" s="1"/>
      <c r="D919" s="1"/>
      <c r="E919" s="1"/>
    </row>
    <row r="920" spans="1:5" ht="14.25" customHeight="1" x14ac:dyDescent="0.45">
      <c r="A920" s="1"/>
      <c r="D920" s="1"/>
      <c r="E920" s="1"/>
    </row>
    <row r="921" spans="1:5" ht="14.25" customHeight="1" x14ac:dyDescent="0.45">
      <c r="A921" s="1"/>
      <c r="D921" s="1"/>
      <c r="E921" s="1"/>
    </row>
    <row r="922" spans="1:5" ht="14.25" customHeight="1" x14ac:dyDescent="0.45">
      <c r="A922" s="1"/>
      <c r="D922" s="1"/>
      <c r="E922" s="1"/>
    </row>
    <row r="923" spans="1:5" ht="14.25" customHeight="1" x14ac:dyDescent="0.45">
      <c r="A923" s="1"/>
      <c r="D923" s="1"/>
      <c r="E923" s="1"/>
    </row>
    <row r="924" spans="1:5" ht="14.25" customHeight="1" x14ac:dyDescent="0.45">
      <c r="A924" s="1"/>
      <c r="D924" s="1"/>
      <c r="E924" s="1"/>
    </row>
    <row r="925" spans="1:5" ht="14.25" customHeight="1" x14ac:dyDescent="0.45">
      <c r="A925" s="1"/>
      <c r="D925" s="1"/>
      <c r="E925" s="1"/>
    </row>
    <row r="926" spans="1:5" ht="14.25" customHeight="1" x14ac:dyDescent="0.45">
      <c r="A926" s="1"/>
      <c r="D926" s="1"/>
      <c r="E926" s="1"/>
    </row>
    <row r="927" spans="1:5" ht="14.25" customHeight="1" x14ac:dyDescent="0.45">
      <c r="A927" s="1"/>
      <c r="D927" s="1"/>
      <c r="E927" s="1"/>
    </row>
    <row r="928" spans="1:5" ht="14.25" customHeight="1" x14ac:dyDescent="0.45">
      <c r="A928" s="1"/>
      <c r="D928" s="1"/>
      <c r="E928" s="1"/>
    </row>
    <row r="929" spans="1:5" ht="14.25" customHeight="1" x14ac:dyDescent="0.45">
      <c r="A929" s="1"/>
      <c r="D929" s="1"/>
      <c r="E929" s="1"/>
    </row>
    <row r="930" spans="1:5" ht="14.25" customHeight="1" x14ac:dyDescent="0.45">
      <c r="A930" s="1"/>
      <c r="D930" s="1"/>
      <c r="E930" s="1"/>
    </row>
    <row r="931" spans="1:5" ht="14.25" customHeight="1" x14ac:dyDescent="0.45">
      <c r="A931" s="1"/>
      <c r="D931" s="1"/>
      <c r="E931" s="1"/>
    </row>
    <row r="932" spans="1:5" ht="14.25" customHeight="1" x14ac:dyDescent="0.45">
      <c r="A932" s="1"/>
      <c r="D932" s="1"/>
      <c r="E932" s="1"/>
    </row>
    <row r="933" spans="1:5" ht="14.25" customHeight="1" x14ac:dyDescent="0.45">
      <c r="A933" s="1"/>
      <c r="D933" s="1"/>
      <c r="E933" s="1"/>
    </row>
    <row r="934" spans="1:5" ht="14.25" customHeight="1" x14ac:dyDescent="0.45">
      <c r="A934" s="1"/>
      <c r="D934" s="1"/>
      <c r="E934" s="1"/>
    </row>
    <row r="935" spans="1:5" ht="14.25" customHeight="1" x14ac:dyDescent="0.45">
      <c r="A935" s="1"/>
      <c r="D935" s="1"/>
      <c r="E935" s="1"/>
    </row>
    <row r="936" spans="1:5" ht="14.25" customHeight="1" x14ac:dyDescent="0.45">
      <c r="A936" s="1"/>
      <c r="D936" s="1"/>
      <c r="E936" s="1"/>
    </row>
    <row r="937" spans="1:5" ht="14.25" customHeight="1" x14ac:dyDescent="0.45">
      <c r="A937" s="1"/>
      <c r="D937" s="1"/>
      <c r="E937" s="1"/>
    </row>
    <row r="938" spans="1:5" ht="14.25" customHeight="1" x14ac:dyDescent="0.45">
      <c r="A938" s="1"/>
      <c r="D938" s="1"/>
      <c r="E938" s="1"/>
    </row>
    <row r="939" spans="1:5" ht="14.25" customHeight="1" x14ac:dyDescent="0.45">
      <c r="A939" s="1"/>
      <c r="D939" s="1"/>
      <c r="E939" s="1"/>
    </row>
    <row r="940" spans="1:5" ht="14.25" customHeight="1" x14ac:dyDescent="0.45">
      <c r="A940" s="1"/>
      <c r="D940" s="1"/>
      <c r="E940" s="1"/>
    </row>
    <row r="941" spans="1:5" ht="14.25" customHeight="1" x14ac:dyDescent="0.45">
      <c r="A941" s="1"/>
      <c r="D941" s="1"/>
      <c r="E941" s="1"/>
    </row>
    <row r="942" spans="1:5" ht="14.25" customHeight="1" x14ac:dyDescent="0.45">
      <c r="A942" s="1"/>
      <c r="D942" s="1"/>
      <c r="E942" s="1"/>
    </row>
    <row r="943" spans="1:5" ht="14.25" customHeight="1" x14ac:dyDescent="0.45">
      <c r="A943" s="1"/>
      <c r="D943" s="1"/>
      <c r="E943" s="1"/>
    </row>
    <row r="944" spans="1:5" ht="14.25" customHeight="1" x14ac:dyDescent="0.45">
      <c r="A944" s="1"/>
      <c r="D944" s="1"/>
      <c r="E944" s="1"/>
    </row>
    <row r="945" spans="1:5" ht="14.25" customHeight="1" x14ac:dyDescent="0.45">
      <c r="A945" s="1"/>
      <c r="D945" s="1"/>
      <c r="E945" s="1"/>
    </row>
    <row r="946" spans="1:5" ht="14.25" customHeight="1" x14ac:dyDescent="0.45">
      <c r="A946" s="1"/>
      <c r="D946" s="1"/>
      <c r="E946" s="1"/>
    </row>
    <row r="947" spans="1:5" ht="14.25" customHeight="1" x14ac:dyDescent="0.45">
      <c r="A947" s="1"/>
      <c r="D947" s="1"/>
      <c r="E947" s="1"/>
    </row>
    <row r="948" spans="1:5" ht="14.25" customHeight="1" x14ac:dyDescent="0.45">
      <c r="A948" s="1"/>
      <c r="D948" s="1"/>
      <c r="E948" s="1"/>
    </row>
    <row r="949" spans="1:5" ht="14.25" customHeight="1" x14ac:dyDescent="0.45">
      <c r="A949" s="1"/>
      <c r="D949" s="1"/>
      <c r="E949" s="1"/>
    </row>
    <row r="950" spans="1:5" ht="14.25" customHeight="1" x14ac:dyDescent="0.45">
      <c r="A950" s="1"/>
      <c r="D950" s="1"/>
      <c r="E950" s="1"/>
    </row>
    <row r="951" spans="1:5" ht="14.25" customHeight="1" x14ac:dyDescent="0.45">
      <c r="A951" s="1"/>
      <c r="D951" s="1"/>
      <c r="E951" s="1"/>
    </row>
    <row r="952" spans="1:5" ht="14.25" customHeight="1" x14ac:dyDescent="0.45">
      <c r="A952" s="1"/>
      <c r="D952" s="1"/>
      <c r="E952" s="1"/>
    </row>
    <row r="953" spans="1:5" ht="14.25" customHeight="1" x14ac:dyDescent="0.45">
      <c r="A953" s="1"/>
      <c r="D953" s="1"/>
      <c r="E953" s="1"/>
    </row>
    <row r="954" spans="1:5" ht="14.25" customHeight="1" x14ac:dyDescent="0.45">
      <c r="A954" s="1"/>
      <c r="D954" s="1"/>
      <c r="E954" s="1"/>
    </row>
    <row r="955" spans="1:5" ht="14.25" customHeight="1" x14ac:dyDescent="0.45">
      <c r="A955" s="1"/>
      <c r="D955" s="1"/>
      <c r="E955" s="1"/>
    </row>
    <row r="956" spans="1:5" ht="14.25" customHeight="1" x14ac:dyDescent="0.45">
      <c r="A956" s="1"/>
      <c r="D956" s="1"/>
      <c r="E956" s="1"/>
    </row>
    <row r="957" spans="1:5" ht="14.25" customHeight="1" x14ac:dyDescent="0.45">
      <c r="A957" s="1"/>
      <c r="D957" s="1"/>
      <c r="E957" s="1"/>
    </row>
    <row r="958" spans="1:5" ht="14.25" customHeight="1" x14ac:dyDescent="0.45">
      <c r="A958" s="1"/>
      <c r="D958" s="1"/>
      <c r="E958" s="1"/>
    </row>
    <row r="959" spans="1:5" ht="14.25" customHeight="1" x14ac:dyDescent="0.45">
      <c r="A959" s="1"/>
      <c r="D959" s="1"/>
      <c r="E959" s="1"/>
    </row>
    <row r="960" spans="1:5" ht="14.25" customHeight="1" x14ac:dyDescent="0.45">
      <c r="A960" s="1"/>
      <c r="D960" s="1"/>
      <c r="E960" s="1"/>
    </row>
    <row r="961" spans="1:5" ht="14.25" customHeight="1" x14ac:dyDescent="0.45">
      <c r="A961" s="1"/>
      <c r="D961" s="1"/>
      <c r="E961" s="1"/>
    </row>
    <row r="962" spans="1:5" ht="14.25" customHeight="1" x14ac:dyDescent="0.45">
      <c r="A962" s="1"/>
      <c r="D962" s="1"/>
      <c r="E962" s="1"/>
    </row>
    <row r="963" spans="1:5" ht="14.25" customHeight="1" x14ac:dyDescent="0.45">
      <c r="A963" s="1"/>
      <c r="D963" s="1"/>
      <c r="E963" s="1"/>
    </row>
    <row r="964" spans="1:5" ht="14.25" customHeight="1" x14ac:dyDescent="0.45">
      <c r="A964" s="1"/>
      <c r="D964" s="1"/>
      <c r="E964" s="1"/>
    </row>
    <row r="965" spans="1:5" ht="14.25" customHeight="1" x14ac:dyDescent="0.45">
      <c r="A965" s="1"/>
      <c r="D965" s="1"/>
      <c r="E965" s="1"/>
    </row>
    <row r="966" spans="1:5" ht="14.25" customHeight="1" x14ac:dyDescent="0.45">
      <c r="A966" s="1"/>
      <c r="D966" s="1"/>
      <c r="E966" s="1"/>
    </row>
    <row r="967" spans="1:5" ht="14.25" customHeight="1" x14ac:dyDescent="0.45">
      <c r="A967" s="1"/>
      <c r="D967" s="1"/>
      <c r="E967" s="1"/>
    </row>
    <row r="968" spans="1:5" ht="14.25" customHeight="1" x14ac:dyDescent="0.45">
      <c r="A968" s="1"/>
      <c r="D968" s="1"/>
      <c r="E968" s="1"/>
    </row>
    <row r="969" spans="1:5" ht="14.25" customHeight="1" x14ac:dyDescent="0.45">
      <c r="A969" s="1"/>
      <c r="D969" s="1"/>
      <c r="E969" s="1"/>
    </row>
    <row r="970" spans="1:5" ht="14.25" customHeight="1" x14ac:dyDescent="0.45">
      <c r="A970" s="1"/>
      <c r="D970" s="1"/>
      <c r="E970" s="1"/>
    </row>
    <row r="971" spans="1:5" ht="14.25" customHeight="1" x14ac:dyDescent="0.45">
      <c r="A971" s="1"/>
      <c r="D971" s="1"/>
      <c r="E971" s="1"/>
    </row>
    <row r="972" spans="1:5" ht="14.25" customHeight="1" x14ac:dyDescent="0.45">
      <c r="A972" s="1"/>
      <c r="D972" s="1"/>
      <c r="E972" s="1"/>
    </row>
    <row r="973" spans="1:5" ht="14.25" customHeight="1" x14ac:dyDescent="0.45">
      <c r="A973" s="1"/>
      <c r="D973" s="1"/>
      <c r="E973" s="1"/>
    </row>
    <row r="974" spans="1:5" ht="14.25" customHeight="1" x14ac:dyDescent="0.45">
      <c r="A974" s="1"/>
      <c r="D974" s="1"/>
      <c r="E974" s="1"/>
    </row>
    <row r="975" spans="1:5" ht="14.25" customHeight="1" x14ac:dyDescent="0.45">
      <c r="A975" s="1"/>
      <c r="D975" s="1"/>
      <c r="E975" s="1"/>
    </row>
    <row r="976" spans="1:5" ht="14.25" customHeight="1" x14ac:dyDescent="0.45">
      <c r="A976" s="1"/>
      <c r="D976" s="1"/>
      <c r="E976" s="1"/>
    </row>
    <row r="977" spans="1:5" ht="14.25" customHeight="1" x14ac:dyDescent="0.45">
      <c r="A977" s="1"/>
      <c r="D977" s="1"/>
      <c r="E977" s="1"/>
    </row>
    <row r="978" spans="1:5" ht="14.25" customHeight="1" x14ac:dyDescent="0.45">
      <c r="A978" s="1"/>
      <c r="D978" s="1"/>
      <c r="E978" s="1"/>
    </row>
    <row r="979" spans="1:5" ht="14.25" customHeight="1" x14ac:dyDescent="0.45">
      <c r="A979" s="1"/>
      <c r="D979" s="1"/>
      <c r="E979" s="1"/>
    </row>
    <row r="980" spans="1:5" ht="14.25" customHeight="1" x14ac:dyDescent="0.45">
      <c r="A980" s="1"/>
      <c r="D980" s="1"/>
      <c r="E980" s="1"/>
    </row>
    <row r="981" spans="1:5" ht="14.25" customHeight="1" x14ac:dyDescent="0.45">
      <c r="A981" s="1"/>
      <c r="D981" s="1"/>
      <c r="E981" s="1"/>
    </row>
    <row r="982" spans="1:5" ht="14.25" customHeight="1" x14ac:dyDescent="0.45">
      <c r="A982" s="1"/>
      <c r="D982" s="1"/>
      <c r="E982" s="1"/>
    </row>
    <row r="983" spans="1:5" ht="14.25" customHeight="1" x14ac:dyDescent="0.45">
      <c r="A983" s="1"/>
      <c r="D983" s="1"/>
      <c r="E983" s="1"/>
    </row>
    <row r="984" spans="1:5" ht="14.25" customHeight="1" x14ac:dyDescent="0.45">
      <c r="A984" s="1"/>
      <c r="D984" s="1"/>
      <c r="E984" s="1"/>
    </row>
    <row r="985" spans="1:5" ht="14.25" customHeight="1" x14ac:dyDescent="0.45">
      <c r="A985" s="1"/>
      <c r="D985" s="1"/>
      <c r="E985" s="1"/>
    </row>
    <row r="986" spans="1:5" ht="14.25" customHeight="1" x14ac:dyDescent="0.45">
      <c r="A986" s="1"/>
      <c r="D986" s="1"/>
      <c r="E986" s="1"/>
    </row>
    <row r="987" spans="1:5" ht="14.25" customHeight="1" x14ac:dyDescent="0.45">
      <c r="A987" s="1"/>
      <c r="D987" s="1"/>
      <c r="E987" s="1"/>
    </row>
    <row r="988" spans="1:5" ht="14.25" customHeight="1" x14ac:dyDescent="0.45">
      <c r="A988" s="1"/>
      <c r="D988" s="1"/>
      <c r="E988" s="1"/>
    </row>
    <row r="989" spans="1:5" ht="14.25" customHeight="1" x14ac:dyDescent="0.45">
      <c r="A989" s="1"/>
      <c r="D989" s="1"/>
      <c r="E989" s="1"/>
    </row>
    <row r="990" spans="1:5" ht="14.25" customHeight="1" x14ac:dyDescent="0.45">
      <c r="A990" s="1"/>
      <c r="D990" s="1"/>
      <c r="E990" s="1"/>
    </row>
    <row r="991" spans="1:5" ht="14.25" customHeight="1" x14ac:dyDescent="0.45">
      <c r="A991" s="1"/>
      <c r="D991" s="1"/>
      <c r="E991" s="1"/>
    </row>
    <row r="992" spans="1:5" ht="14.25" customHeight="1" x14ac:dyDescent="0.45">
      <c r="A992" s="1"/>
      <c r="D992" s="1"/>
      <c r="E992" s="1"/>
    </row>
    <row r="993" spans="1:5" ht="14.25" customHeight="1" x14ac:dyDescent="0.45">
      <c r="A993" s="1"/>
      <c r="D993" s="1"/>
      <c r="E993" s="1"/>
    </row>
  </sheetData>
  <mergeCells count="3">
    <mergeCell ref="I1:K1"/>
    <mergeCell ref="B12:H12"/>
    <mergeCell ref="J12:O12"/>
  </mergeCells>
  <conditionalFormatting sqref="B15:B375">
    <cfRule type="expression" dxfId="0" priority="1" stopIfTrue="1">
      <formula>ISERROR(B15)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01"/>
  <sheetViews>
    <sheetView showGridLines="0" topLeftCell="A24" workbookViewId="0">
      <selection activeCell="E38" sqref="E38"/>
    </sheetView>
  </sheetViews>
  <sheetFormatPr defaultColWidth="14.3984375" defaultRowHeight="15" customHeight="1" x14ac:dyDescent="0.45"/>
  <cols>
    <col min="1" max="1" width="3.86328125" customWidth="1"/>
    <col min="2" max="2" width="28.86328125" customWidth="1"/>
    <col min="3" max="10" width="7" customWidth="1"/>
    <col min="11" max="19" width="8.73046875" customWidth="1"/>
    <col min="20" max="20" width="11.3984375" customWidth="1"/>
    <col min="21" max="22" width="8.73046875" customWidth="1"/>
    <col min="23" max="23" width="11" customWidth="1"/>
    <col min="24" max="26" width="8.73046875" customWidth="1"/>
  </cols>
  <sheetData>
    <row r="1" spans="1:23" ht="14.25" customHeight="1" x14ac:dyDescent="0.45">
      <c r="A1" s="1"/>
      <c r="B1" s="51" t="s">
        <v>68</v>
      </c>
      <c r="C1" s="2"/>
      <c r="D1" s="2"/>
      <c r="E1" s="2"/>
      <c r="F1" s="2"/>
      <c r="G1" s="2"/>
      <c r="H1" s="2"/>
      <c r="I1" s="52" t="s">
        <v>3</v>
      </c>
      <c r="J1" s="52"/>
    </row>
    <row r="2" spans="1:23" ht="14.2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3" ht="14.25" customHeight="1" x14ac:dyDescent="0.45">
      <c r="A3" s="1"/>
      <c r="B3" s="53"/>
      <c r="C3" s="54" t="s">
        <v>69</v>
      </c>
      <c r="D3" s="54"/>
      <c r="E3" s="54" t="s">
        <v>59</v>
      </c>
      <c r="F3" s="54" t="s">
        <v>60</v>
      </c>
      <c r="G3" s="54" t="s">
        <v>22</v>
      </c>
      <c r="H3" s="54"/>
      <c r="I3" s="54"/>
      <c r="J3" s="54"/>
    </row>
    <row r="4" spans="1:23" ht="14.25" customHeight="1" x14ac:dyDescent="0.45">
      <c r="A4" s="1"/>
      <c r="B4" s="11" t="s">
        <v>70</v>
      </c>
      <c r="C4" s="1" t="s">
        <v>71</v>
      </c>
      <c r="D4" s="55">
        <v>18</v>
      </c>
      <c r="E4" s="70"/>
      <c r="F4" s="70"/>
      <c r="G4" s="70"/>
      <c r="H4" s="1"/>
      <c r="I4" s="70"/>
      <c r="J4" s="1"/>
    </row>
    <row r="5" spans="1:23" ht="14.25" customHeight="1" x14ac:dyDescent="0.45">
      <c r="A5" s="1"/>
      <c r="B5" s="11"/>
      <c r="C5" s="1"/>
      <c r="D5" s="1"/>
      <c r="E5" s="70"/>
      <c r="F5" s="70"/>
      <c r="G5" s="70"/>
      <c r="H5" s="1"/>
      <c r="I5" s="70"/>
      <c r="J5" s="1"/>
    </row>
    <row r="6" spans="1:23" ht="14.25" customHeight="1" x14ac:dyDescent="0.45">
      <c r="A6" s="1"/>
      <c r="B6" s="56" t="s">
        <v>72</v>
      </c>
      <c r="C6" s="1"/>
      <c r="D6" s="1"/>
      <c r="E6" s="70"/>
      <c r="F6" s="70"/>
      <c r="G6" s="70"/>
      <c r="H6" s="1"/>
      <c r="I6" s="70"/>
      <c r="J6" s="1"/>
      <c r="M6" s="5" t="s">
        <v>73</v>
      </c>
      <c r="S6" s="57" t="s">
        <v>74</v>
      </c>
      <c r="T6" s="57" t="s">
        <v>75</v>
      </c>
      <c r="V6" s="28"/>
      <c r="W6" s="28"/>
    </row>
    <row r="7" spans="1:23" ht="14.25" customHeight="1" x14ac:dyDescent="0.45">
      <c r="A7" s="1"/>
      <c r="B7" s="1" t="s">
        <v>76</v>
      </c>
      <c r="C7" s="1" t="s">
        <v>77</v>
      </c>
      <c r="D7" s="55">
        <v>1</v>
      </c>
      <c r="E7" s="70"/>
      <c r="F7" s="70"/>
      <c r="G7" s="70"/>
      <c r="H7" s="1"/>
      <c r="I7" s="70"/>
      <c r="J7" s="1"/>
      <c r="M7" s="28">
        <v>1</v>
      </c>
      <c r="N7" s="28" t="s">
        <v>78</v>
      </c>
      <c r="S7" s="58">
        <v>0</v>
      </c>
      <c r="T7" s="59">
        <v>43054</v>
      </c>
      <c r="V7" s="28"/>
    </row>
    <row r="8" spans="1:23" ht="14.25" customHeight="1" x14ac:dyDescent="0.45">
      <c r="A8" s="1"/>
      <c r="B8" s="60" t="s">
        <v>79</v>
      </c>
      <c r="C8" s="1" t="s">
        <v>80</v>
      </c>
      <c r="D8" s="55">
        <v>400</v>
      </c>
      <c r="E8" s="70"/>
      <c r="F8" s="70"/>
      <c r="G8" s="70"/>
      <c r="H8" s="1"/>
      <c r="I8" s="70"/>
      <c r="J8" s="1"/>
      <c r="M8" s="28">
        <v>2</v>
      </c>
      <c r="N8" s="28" t="s">
        <v>81</v>
      </c>
      <c r="O8" s="28"/>
      <c r="S8" s="61">
        <v>35000</v>
      </c>
      <c r="T8" s="62">
        <v>43069</v>
      </c>
      <c r="V8" s="63"/>
      <c r="W8" s="64"/>
    </row>
    <row r="9" spans="1:23" ht="14.25" customHeight="1" x14ac:dyDescent="0.45">
      <c r="A9" s="1"/>
      <c r="B9" s="60" t="s">
        <v>82</v>
      </c>
      <c r="C9" s="1" t="s">
        <v>80</v>
      </c>
      <c r="D9" s="55">
        <f>D8*D7</f>
        <v>400</v>
      </c>
      <c r="E9" s="70"/>
      <c r="F9" s="70"/>
      <c r="G9" s="70"/>
      <c r="H9" s="1"/>
      <c r="I9" s="70"/>
      <c r="J9" s="1"/>
      <c r="M9" s="28">
        <v>3</v>
      </c>
      <c r="N9" s="28" t="s">
        <v>83</v>
      </c>
      <c r="S9" s="65">
        <v>0</v>
      </c>
      <c r="T9" s="62">
        <v>43132</v>
      </c>
      <c r="V9" s="66"/>
      <c r="W9" s="64"/>
    </row>
    <row r="10" spans="1:23" ht="14.25" customHeight="1" x14ac:dyDescent="0.45">
      <c r="A10" s="1"/>
      <c r="B10" s="60" t="s">
        <v>84</v>
      </c>
      <c r="C10" s="1" t="s">
        <v>80</v>
      </c>
      <c r="D10" s="55">
        <v>100</v>
      </c>
      <c r="E10" s="70"/>
      <c r="F10" s="70"/>
      <c r="G10" s="70"/>
      <c r="H10" s="1"/>
      <c r="I10" s="70"/>
      <c r="J10" s="1"/>
      <c r="M10" s="28">
        <v>4</v>
      </c>
      <c r="N10" s="28" t="s">
        <v>85</v>
      </c>
      <c r="S10" s="63">
        <v>12100</v>
      </c>
      <c r="T10" s="62">
        <v>43132</v>
      </c>
    </row>
    <row r="11" spans="1:23" ht="14.25" customHeight="1" x14ac:dyDescent="0.45">
      <c r="A11" s="1"/>
      <c r="B11" s="60" t="s">
        <v>86</v>
      </c>
      <c r="C11" s="1" t="s">
        <v>80</v>
      </c>
      <c r="D11" s="55">
        <v>50</v>
      </c>
      <c r="E11" s="70"/>
      <c r="F11" s="70"/>
      <c r="G11" s="70"/>
      <c r="H11" s="1"/>
      <c r="I11" s="70"/>
      <c r="J11" s="1"/>
      <c r="M11" s="28">
        <v>5</v>
      </c>
      <c r="N11" s="28" t="s">
        <v>87</v>
      </c>
      <c r="S11" s="67">
        <f>18000+10500</f>
        <v>28500</v>
      </c>
      <c r="T11" s="62">
        <v>43132</v>
      </c>
    </row>
    <row r="12" spans="1:23" ht="14.25" customHeight="1" x14ac:dyDescent="0.45">
      <c r="A12" s="1"/>
      <c r="B12" s="60" t="s">
        <v>88</v>
      </c>
      <c r="C12" s="1" t="s">
        <v>80</v>
      </c>
      <c r="D12" s="68">
        <v>120</v>
      </c>
      <c r="E12" s="70"/>
      <c r="F12" s="70"/>
      <c r="G12" s="70"/>
      <c r="H12" s="1"/>
      <c r="I12" s="70"/>
      <c r="J12" s="1"/>
      <c r="M12" s="28">
        <v>6</v>
      </c>
      <c r="N12" s="28" t="s">
        <v>89</v>
      </c>
      <c r="S12" s="65">
        <v>24400</v>
      </c>
      <c r="T12" s="64">
        <v>43221</v>
      </c>
    </row>
    <row r="13" spans="1:23" ht="14.25" customHeight="1" x14ac:dyDescent="0.45">
      <c r="A13" s="1"/>
      <c r="B13" s="60" t="s">
        <v>90</v>
      </c>
      <c r="C13" s="1" t="s">
        <v>80</v>
      </c>
      <c r="D13" s="69">
        <f>SUM(D9:D12)</f>
        <v>670</v>
      </c>
      <c r="E13" s="70"/>
      <c r="F13" s="70"/>
      <c r="G13" s="70"/>
      <c r="H13" s="1"/>
      <c r="I13" s="70"/>
      <c r="J13" s="1"/>
    </row>
    <row r="14" spans="1:23" ht="14.25" customHeight="1" x14ac:dyDescent="0.45">
      <c r="A14" s="1"/>
      <c r="B14" s="60"/>
      <c r="C14" s="1"/>
      <c r="D14" s="70"/>
      <c r="E14" s="70"/>
      <c r="F14" s="70"/>
      <c r="G14" s="70"/>
      <c r="H14" s="1"/>
      <c r="I14" s="70"/>
      <c r="J14" s="1"/>
    </row>
    <row r="15" spans="1:23" ht="14.25" customHeight="1" x14ac:dyDescent="0.45">
      <c r="A15" s="1"/>
      <c r="B15" s="71" t="s">
        <v>91</v>
      </c>
      <c r="C15" s="70" t="s">
        <v>80</v>
      </c>
      <c r="D15" s="72">
        <f>D13*D4</f>
        <v>12060</v>
      </c>
      <c r="E15" s="70">
        <f>D15*(12/$D$4)</f>
        <v>8040</v>
      </c>
      <c r="F15" s="70">
        <f>D15-E15</f>
        <v>4020</v>
      </c>
      <c r="G15" s="70" t="s">
        <v>92</v>
      </c>
      <c r="H15" s="1"/>
      <c r="I15" s="70"/>
      <c r="J15" s="1"/>
    </row>
    <row r="16" spans="1:23" ht="14.25" customHeight="1" x14ac:dyDescent="0.45">
      <c r="A16" s="1"/>
      <c r="B16" s="60"/>
      <c r="C16" s="1"/>
      <c r="D16" s="1"/>
      <c r="E16" s="1"/>
      <c r="F16" s="1"/>
      <c r="G16" s="1"/>
      <c r="H16" s="1"/>
      <c r="I16" s="1"/>
      <c r="J16" s="1"/>
    </row>
    <row r="17" spans="1:10" ht="14.25" customHeight="1" x14ac:dyDescent="0.45">
      <c r="A17" s="1"/>
      <c r="B17" s="73" t="s">
        <v>93</v>
      </c>
      <c r="C17" s="1"/>
      <c r="D17" s="1"/>
      <c r="E17" s="1"/>
      <c r="F17" s="1"/>
      <c r="G17" s="1"/>
      <c r="H17" s="1"/>
      <c r="I17" s="1"/>
      <c r="J17" s="1"/>
    </row>
    <row r="18" spans="1:10" ht="14.25" customHeight="1" x14ac:dyDescent="0.45">
      <c r="A18" s="1"/>
      <c r="B18" s="60" t="s">
        <v>94</v>
      </c>
      <c r="C18" s="1" t="s">
        <v>77</v>
      </c>
      <c r="D18" s="55">
        <v>45</v>
      </c>
      <c r="E18" s="1"/>
      <c r="F18" s="1"/>
      <c r="G18" s="1"/>
      <c r="H18" s="1"/>
      <c r="I18" s="1"/>
      <c r="J18" s="1"/>
    </row>
    <row r="19" spans="1:10" ht="14.25" customHeight="1" x14ac:dyDescent="0.45">
      <c r="A19" s="1"/>
      <c r="B19" s="60" t="s">
        <v>79</v>
      </c>
      <c r="C19" s="1" t="s">
        <v>80</v>
      </c>
      <c r="D19" s="74">
        <v>20</v>
      </c>
      <c r="E19" s="1"/>
      <c r="F19" s="1"/>
      <c r="G19" s="1"/>
      <c r="H19" s="1"/>
      <c r="I19" s="1"/>
      <c r="J19" s="1"/>
    </row>
    <row r="20" spans="1:10" ht="14.25" customHeight="1" x14ac:dyDescent="0.45">
      <c r="A20" s="1"/>
      <c r="B20" s="60" t="s">
        <v>82</v>
      </c>
      <c r="C20" s="1" t="s">
        <v>80</v>
      </c>
      <c r="D20" s="75">
        <f>PRODUCT(D18:D19)</f>
        <v>900</v>
      </c>
      <c r="E20" s="1"/>
      <c r="F20" s="1"/>
      <c r="G20" s="1"/>
      <c r="H20" s="1"/>
      <c r="I20" s="1"/>
      <c r="J20" s="1"/>
    </row>
    <row r="21" spans="1:10" ht="14.25" customHeight="1" x14ac:dyDescent="0.45">
      <c r="A21" s="1"/>
      <c r="B21" s="60"/>
      <c r="C21" s="1"/>
      <c r="D21" s="1"/>
      <c r="E21" s="1"/>
      <c r="F21" s="1"/>
      <c r="G21" s="1"/>
      <c r="H21" s="1"/>
      <c r="I21" s="1"/>
      <c r="J21" s="1"/>
    </row>
    <row r="22" spans="1:10" ht="14.25" customHeight="1" x14ac:dyDescent="0.45">
      <c r="A22" s="1"/>
      <c r="B22" s="60" t="s">
        <v>95</v>
      </c>
      <c r="C22" s="1" t="s">
        <v>80</v>
      </c>
      <c r="D22" s="55">
        <v>10</v>
      </c>
      <c r="E22" s="1"/>
      <c r="F22" s="1"/>
      <c r="G22" s="1"/>
      <c r="H22" s="1"/>
      <c r="I22" s="1"/>
      <c r="J22" s="1"/>
    </row>
    <row r="23" spans="1:10" ht="14.25" customHeight="1" x14ac:dyDescent="0.45">
      <c r="A23" s="1"/>
      <c r="B23" s="60" t="s">
        <v>96</v>
      </c>
      <c r="C23" s="1" t="s">
        <v>80</v>
      </c>
      <c r="D23" s="55">
        <v>50</v>
      </c>
      <c r="E23" s="1"/>
      <c r="F23" s="1"/>
      <c r="G23" s="1"/>
      <c r="H23" s="1"/>
      <c r="I23" s="1"/>
      <c r="J23" s="1"/>
    </row>
    <row r="24" spans="1:10" ht="14.25" customHeight="1" x14ac:dyDescent="0.45">
      <c r="A24" s="1"/>
      <c r="B24" s="60" t="s">
        <v>97</v>
      </c>
      <c r="C24" s="1" t="s">
        <v>80</v>
      </c>
      <c r="D24" s="55">
        <v>350</v>
      </c>
      <c r="E24" s="1"/>
      <c r="F24" s="1"/>
      <c r="G24" s="1"/>
      <c r="H24" s="1"/>
      <c r="I24" s="1"/>
      <c r="J24" s="1"/>
    </row>
    <row r="25" spans="1:10" ht="14.25" customHeight="1" x14ac:dyDescent="0.45">
      <c r="A25" s="1"/>
      <c r="B25" s="76" t="s">
        <v>98</v>
      </c>
      <c r="C25" s="1" t="s">
        <v>80</v>
      </c>
      <c r="D25" s="69">
        <f>SUM(D20:D24)</f>
        <v>1310</v>
      </c>
      <c r="E25" s="1"/>
      <c r="F25" s="1"/>
      <c r="G25" s="1"/>
      <c r="H25" s="1"/>
      <c r="I25" s="1"/>
      <c r="J25" s="1"/>
    </row>
    <row r="26" spans="1:10" ht="14.25" customHeight="1" x14ac:dyDescent="0.45">
      <c r="A26" s="1"/>
      <c r="B26" s="76"/>
      <c r="C26" s="1"/>
      <c r="D26" s="70"/>
      <c r="E26" s="1"/>
      <c r="F26" s="1"/>
      <c r="G26" s="1"/>
      <c r="H26" s="1"/>
      <c r="I26" s="1"/>
      <c r="J26" s="1"/>
    </row>
    <row r="27" spans="1:10" ht="14.25" customHeight="1" x14ac:dyDescent="0.45">
      <c r="A27" s="1"/>
      <c r="B27" s="71" t="s">
        <v>99</v>
      </c>
      <c r="C27" s="70" t="s">
        <v>80</v>
      </c>
      <c r="D27" s="72">
        <f>D25*D4</f>
        <v>23580</v>
      </c>
      <c r="E27" s="70">
        <f>D27*(12/$D$4)</f>
        <v>15720</v>
      </c>
      <c r="F27" s="70">
        <f>D27-E27</f>
        <v>7860</v>
      </c>
      <c r="G27" s="1" t="s">
        <v>92</v>
      </c>
      <c r="H27" s="1"/>
      <c r="I27" s="1"/>
      <c r="J27" s="1"/>
    </row>
    <row r="28" spans="1:10" ht="14.25" customHeight="1" x14ac:dyDescent="0.45">
      <c r="A28" s="1"/>
      <c r="B28" s="60"/>
      <c r="C28" s="1"/>
      <c r="D28" s="1"/>
      <c r="E28" s="1"/>
      <c r="F28" s="1"/>
      <c r="G28" s="1"/>
      <c r="H28" s="1"/>
      <c r="I28" s="1"/>
      <c r="J28" s="1"/>
    </row>
    <row r="29" spans="1:10" ht="14.25" customHeight="1" x14ac:dyDescent="0.45">
      <c r="A29" s="1"/>
      <c r="B29" s="73" t="s">
        <v>100</v>
      </c>
      <c r="C29" s="1"/>
      <c r="D29" s="1"/>
      <c r="E29" s="1"/>
      <c r="F29" s="1"/>
      <c r="G29" s="1"/>
      <c r="H29" s="1"/>
      <c r="I29" s="1"/>
      <c r="J29" s="1"/>
    </row>
    <row r="30" spans="1:10" ht="14.25" customHeight="1" x14ac:dyDescent="0.45">
      <c r="A30" s="1"/>
      <c r="B30" s="60" t="s">
        <v>101</v>
      </c>
      <c r="C30" s="1" t="s">
        <v>77</v>
      </c>
      <c r="D30" s="55">
        <v>30</v>
      </c>
      <c r="E30" s="1"/>
      <c r="F30" s="1"/>
      <c r="G30" s="1"/>
      <c r="H30" s="1"/>
      <c r="I30" s="1"/>
      <c r="J30" s="1"/>
    </row>
    <row r="31" spans="1:10" ht="14.25" customHeight="1" x14ac:dyDescent="0.45">
      <c r="A31" s="1"/>
      <c r="B31" s="60" t="s">
        <v>102</v>
      </c>
      <c r="C31" s="1" t="s">
        <v>80</v>
      </c>
      <c r="D31" s="55">
        <v>600</v>
      </c>
      <c r="E31" s="1"/>
      <c r="F31" s="1"/>
      <c r="G31" s="1"/>
      <c r="H31" s="1"/>
      <c r="I31" s="1"/>
      <c r="J31" s="1"/>
    </row>
    <row r="32" spans="1:10" ht="14.25" customHeight="1" x14ac:dyDescent="0.45">
      <c r="A32" s="1"/>
      <c r="B32" s="60" t="s">
        <v>103</v>
      </c>
      <c r="C32" s="1" t="s">
        <v>80</v>
      </c>
      <c r="D32" s="1">
        <f>PRODUCT(D30:D31)</f>
        <v>18000</v>
      </c>
      <c r="E32" s="1"/>
      <c r="F32" s="1"/>
      <c r="G32" s="1"/>
      <c r="H32" s="1"/>
      <c r="I32" s="1"/>
      <c r="J32" s="1"/>
    </row>
    <row r="33" spans="1:10" ht="14.25" customHeight="1" x14ac:dyDescent="0.45">
      <c r="A33" s="1"/>
      <c r="B33" s="60" t="s">
        <v>104</v>
      </c>
      <c r="C33" s="1" t="s">
        <v>77</v>
      </c>
      <c r="D33" s="55">
        <v>15</v>
      </c>
      <c r="E33" s="1"/>
      <c r="F33" s="1"/>
      <c r="G33" s="1"/>
      <c r="H33" s="1"/>
      <c r="I33" s="1"/>
      <c r="J33" s="1"/>
    </row>
    <row r="34" spans="1:10" ht="14.25" customHeight="1" x14ac:dyDescent="0.45">
      <c r="A34" s="1"/>
      <c r="B34" s="60" t="s">
        <v>102</v>
      </c>
      <c r="C34" s="1" t="s">
        <v>80</v>
      </c>
      <c r="D34" s="55">
        <v>700</v>
      </c>
      <c r="E34" s="1"/>
      <c r="F34" s="1"/>
      <c r="G34" s="1"/>
      <c r="H34" s="1"/>
      <c r="I34" s="1"/>
      <c r="J34" s="1"/>
    </row>
    <row r="35" spans="1:10" ht="14.25" customHeight="1" x14ac:dyDescent="0.45">
      <c r="A35" s="1"/>
      <c r="B35" s="60" t="s">
        <v>103</v>
      </c>
      <c r="C35" s="1" t="s">
        <v>80</v>
      </c>
      <c r="D35" s="1">
        <f>PRODUCT(D33:D34)</f>
        <v>10500</v>
      </c>
      <c r="E35" s="1"/>
      <c r="F35" s="1"/>
      <c r="G35" s="1"/>
      <c r="H35" s="1"/>
      <c r="I35" s="1"/>
      <c r="J35" s="1"/>
    </row>
    <row r="36" spans="1:10" ht="14.25" customHeight="1" x14ac:dyDescent="0.45">
      <c r="A36" s="1"/>
      <c r="B36" s="60" t="s">
        <v>105</v>
      </c>
      <c r="C36" s="1" t="s">
        <v>77</v>
      </c>
      <c r="D36" s="55">
        <v>1</v>
      </c>
      <c r="E36" s="1"/>
      <c r="F36" s="1"/>
      <c r="G36" s="1"/>
      <c r="H36" s="1"/>
      <c r="I36" s="1"/>
      <c r="J36" s="1"/>
    </row>
    <row r="37" spans="1:10" ht="14.25" customHeight="1" x14ac:dyDescent="0.45">
      <c r="A37" s="1"/>
      <c r="B37" s="60" t="s">
        <v>102</v>
      </c>
      <c r="C37" s="1" t="s">
        <v>80</v>
      </c>
      <c r="D37" s="55">
        <v>35000</v>
      </c>
      <c r="E37" s="1"/>
      <c r="F37" s="1"/>
      <c r="G37" s="1"/>
      <c r="H37" s="1"/>
      <c r="I37" s="1"/>
      <c r="J37" s="1"/>
    </row>
    <row r="38" spans="1:10" ht="14.25" customHeight="1" x14ac:dyDescent="0.45">
      <c r="A38" s="1"/>
      <c r="B38" s="60" t="s">
        <v>103</v>
      </c>
      <c r="C38" s="1" t="s">
        <v>80</v>
      </c>
      <c r="D38" s="1">
        <f>PRODUCT(D36:D37)</f>
        <v>35000</v>
      </c>
      <c r="E38" s="1"/>
      <c r="F38" s="1"/>
      <c r="G38" s="1"/>
      <c r="H38" s="1"/>
      <c r="I38" s="1"/>
      <c r="J38" s="1"/>
    </row>
    <row r="39" spans="1:10" ht="14.25" customHeight="1" x14ac:dyDescent="0.45">
      <c r="A39" s="1"/>
      <c r="B39" s="77" t="s">
        <v>106</v>
      </c>
      <c r="C39" s="70" t="s">
        <v>80</v>
      </c>
      <c r="D39" s="72">
        <f>SUM(D38,D35,D32)</f>
        <v>63500</v>
      </c>
      <c r="E39" s="1"/>
      <c r="F39" s="1"/>
      <c r="G39" s="1"/>
      <c r="H39" s="1"/>
      <c r="I39" s="1"/>
      <c r="J39" s="1"/>
    </row>
    <row r="40" spans="1:10" ht="14.25" customHeight="1" x14ac:dyDescent="0.45">
      <c r="A40" s="1"/>
      <c r="B40" s="78"/>
      <c r="C40" s="1"/>
      <c r="D40" s="70"/>
      <c r="E40" s="1"/>
      <c r="F40" s="1"/>
      <c r="G40" s="1"/>
      <c r="H40" s="1"/>
      <c r="I40" s="1"/>
      <c r="J40" s="1"/>
    </row>
    <row r="41" spans="1:10" ht="14.25" customHeight="1" x14ac:dyDescent="0.45">
      <c r="A41" s="1"/>
      <c r="B41" s="79" t="s">
        <v>107</v>
      </c>
      <c r="C41" s="1"/>
      <c r="D41" s="80">
        <f>SUM(D39,D27,D15)</f>
        <v>99140</v>
      </c>
      <c r="E41" s="1"/>
      <c r="F41" s="1"/>
      <c r="G41" s="1"/>
      <c r="H41" s="1"/>
      <c r="I41" s="1"/>
      <c r="J41" s="1"/>
    </row>
    <row r="42" spans="1:10" ht="14.25" customHeight="1" x14ac:dyDescent="0.45">
      <c r="A42" s="1"/>
      <c r="B42" s="60"/>
      <c r="C42" s="1"/>
      <c r="D42" s="1"/>
      <c r="E42" s="1"/>
      <c r="F42" s="1"/>
      <c r="G42" s="1"/>
      <c r="H42" s="1"/>
      <c r="I42" s="1"/>
      <c r="J42" s="1"/>
    </row>
    <row r="43" spans="1:10" ht="14.2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2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2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4.2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4.2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2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4.2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4.2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4.2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4.2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4.2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2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4.2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4.2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4.2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4.2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4.2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4.2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2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4.2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4.2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4.2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4.2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2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2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2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4.2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4.2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2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4.2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4.2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4.2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4.2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4.2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4.2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4.2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4.2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4.2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4.2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4.2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4.2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4.2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4.2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4.2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4.2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4.2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4.2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4.2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4.2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4.2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4.2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4.2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4.2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4.2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4.2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4.2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4.2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4.2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4.2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4.2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4.2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4.2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4.2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4.2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4.2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4.2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4.2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4.2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4.2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4.2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4.2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4.2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4.2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4.2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4.2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4.2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4.2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4.2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4.2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4.2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4.2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4.2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4.2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4.2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4.2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4.2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4.2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4.2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4.2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4.2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4.2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4.2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4.2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4.2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4.2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4.2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4.2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4.2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4.2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4.2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4.2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4.2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4.2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4.2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4.2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4.2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4.2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4.2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4.2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4.2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4.2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4.2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4.2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4.2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4.2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4.2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4.2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4.2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4.2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4.2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4.2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4.2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4.2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4.2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4.2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4.2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4.2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4.2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4.2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4.2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4.2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4.2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4.2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4.2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4.2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4.2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4.2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4.2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4.2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4.2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4.2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4.2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4.2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4.2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4.2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4.2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4.2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4.2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4.2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4.2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4.2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4.2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4.2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4.2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4.2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4.2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4.2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4.2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4.2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4.2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4.2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4.2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4.2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4.2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4.2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4.2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4.2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4.2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4.2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4.2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4.2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4.2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4.2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4.2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4.2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4.2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4.2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4.2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4.2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4.2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4.2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4.2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4.2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4.2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4.2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4.2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4.2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4.2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4.2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4.2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4.2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4.2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4.2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4.2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4.2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4.2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4.2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4.2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4.2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4.2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4.2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4.2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4.2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4.2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4.2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4.2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4.2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4.2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4.2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4.2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4.2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4.2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4.2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4.2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4.2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4.2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4.2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4.2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4.2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4.2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4.2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4.2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4.2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4.2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4.2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4.2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4.2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4.2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4.2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4.2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4.2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4.2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4.2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4.2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4.2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4.2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4.2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4.2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4.2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4.2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4.2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4.2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4.2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4.2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4.2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4.2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4.2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4.2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4.2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4.2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4.2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4.2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4.2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4.2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4.2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4.2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4.2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4.2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4.2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4.2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4.2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4.2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4.2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4.2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4.2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4.2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4.2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4.2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4.2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4.2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4.2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4.2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4.2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4.2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4.2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4.2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4.2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4.2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4.2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4.2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4.2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4.2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4.2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4.2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4.2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4.2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4.2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4.2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4.2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4.2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4.2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4.2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4.2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4.2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4.2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4.2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4.2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4.2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4.2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4.2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4.2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4.2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4.2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4.2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4.2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4.2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4.2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4.2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4.2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4.2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4.2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4.2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4.2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4.2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4.2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4.2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4.2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4.2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4.2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4.2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4.2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4.2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4.2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4.2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4.2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4.2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4.2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4.2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4.2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4.2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4.2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4.2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4.2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4.2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4.2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4.2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4.2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4.2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4.2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4.2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4.2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4.2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4.2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4.2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4.2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4.2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4.2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4.2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4.2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4.2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4.2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4.2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4.2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4.2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4.2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4.2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4.2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4.2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4.2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4.2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4.2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4.2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4.2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4.2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4.2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4.2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4.2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4.2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4.2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4.2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4.2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4.2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4.2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4.2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4.2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4.2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4.2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4.2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4.2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4.2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4.2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4.2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4.2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4.2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4.2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4.2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4.2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4.2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4.2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4.2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4.2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4.2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4.2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4.2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4.2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4.2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4.2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4.2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4.2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4.2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4.2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4.2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4.2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4.2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4.2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4.2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4.2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4.2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4.2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4.2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4.2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4.2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4.2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4.2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4.2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4.2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4.2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4.2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4.2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4.2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4.2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4.2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4.2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4.2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4.2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4.2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4.2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4.2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4.2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4.2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4.2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4.2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4.2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4.2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4.2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4.2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4.2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4.2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4.2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4.2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4.2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4.2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4.2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4.2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4.2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4.2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4.2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4.2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4.2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4.2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4.2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4.2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4.2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4.2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4.2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4.2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4.2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4.2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4.2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4.2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4.2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4.2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4.2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4.2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4.2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4.2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4.2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4.2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4.2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4.2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4.2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4.2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4.2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4.2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4.2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4.2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4.2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4.2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4.2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4.2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4.2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4.2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4.2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4.2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4.2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4.2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4.2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4.2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4.2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4.2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4.2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4.2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4.2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4.2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4.2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4.2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4.2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4.2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4.2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4.2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4.2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4.2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4.2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4.2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4.2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4.2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4.2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4.2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4.2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4.2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4.2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4.2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4.2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4.2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4.2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4.2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4.2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4.2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4.2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4.2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4.2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4.2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4.2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4.2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4.2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4.2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4.2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4.2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4.2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4.2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4.2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4.2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4.2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4.2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4.2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4.2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4.2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4.2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4.2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4.2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4.2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4.2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4.2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4.2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4.2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4.2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4.2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4.2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4.2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4.2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4.2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4.2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4.2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4.2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4.2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4.2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4.2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4.2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4.2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4.2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4.2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4.2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4.2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4.2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4.2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4.2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4.2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4.2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4.2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4.2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4.2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4.2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4.2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4.2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4.2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4.2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4.2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4.2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4.2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4.2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4.2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4.2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4.2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4.2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4.2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4.2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4.2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4.2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4.2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4.2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4.2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4.2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4.2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4.2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4.2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4.2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4.2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4.2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4.2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4.2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4.2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4.2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4.2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4.2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4.2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4.2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4.2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4.2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4.2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4.2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4.2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4.2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4.2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4.2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4.2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4.2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4.2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4.2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4.2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4.2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4.2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4.2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4.2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4.2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4.2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4.2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4.2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4.2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4.2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4.2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4.2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4.2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4.2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4.2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4.2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4.2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4.2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4.2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4.2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4.2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4.2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4.2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4.2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4.2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4.2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4.2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4.2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4.2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4.2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4.2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4.2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4.2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4.2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4.2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4.2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4.2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4.2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4.2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4.2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4.2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4.2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4.2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4.2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4.2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4.2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4.2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4.2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4.2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4.2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4.2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4.2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4.2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4.2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4.2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4.2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4.2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4.2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4.2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4.2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4.2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4.2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4.2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4.2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4.2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4.2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4.2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4.2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4.2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4.2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4.2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4.2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4.2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4.2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4.2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4.2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4.2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4.2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4.2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4.2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4.2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4.2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4.2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4.2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4.2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4.2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4.2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4.2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4.2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4.2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4.2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4.2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4.2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4.2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4.2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4.2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4.2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4.2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4.2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4.2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4.2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4.2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4.2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4.2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4.2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4.2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4.2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4.2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4.2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4.2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4.2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4.2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4.2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4.2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4.2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4.2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4.2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4.2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4.2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4.2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4.2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4.2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4.2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4.2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4.2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4.2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4.2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4.2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4.2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4.2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4.2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4.2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4.2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4.2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4.2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4.2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4.2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4.2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4.2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4.2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4.2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4.2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4.2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4.2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4.2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4.2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4.2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4.2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4.2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4.2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4.2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4.2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4.2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4.2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4.2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4.2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4.2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4.2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4.2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4.2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4.2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4.2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4.2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4.2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4.2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4.2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4.2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4.2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4.2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4.2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4.2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4.2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4.2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4.2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4.2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4.2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4.2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4.2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4.2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4.2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4.2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4.2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4.2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4.2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4.2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4.2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4.2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4.2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4.2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4.2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4.2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4.2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4.2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4.2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4.2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4.2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4.2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4.2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4.2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4.2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4.2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4.2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4.2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4.2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4.2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4.2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4.2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4.2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4.2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4.2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4.2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4.2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4.2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4.2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4.2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4.2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4.2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4.2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4.2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4.2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4.2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4.2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4.2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4.2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4.2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4.2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4.2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4.2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4.2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4.2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4.2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4.2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4.2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4.2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4.2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4.2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4.2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4.2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4.2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4.2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4.2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4.2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4.2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4.2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4.2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4.2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4.2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4.2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4.2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4.2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4.2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4.2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4.2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4.2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4.2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4.2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4.2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4.2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4.2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4.2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4.2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4.2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4.2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4.2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4.2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4.2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4.2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4.2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4.2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4.2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4.2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4.25" customHeight="1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4.25" customHeight="1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4.25" customHeight="1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4.25" customHeight="1" x14ac:dyDescent="0.4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4.25" customHeight="1" x14ac:dyDescent="0.4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01"/>
  <sheetViews>
    <sheetView showGridLines="0" workbookViewId="0">
      <selection activeCell="N4" sqref="N4"/>
    </sheetView>
  </sheetViews>
  <sheetFormatPr defaultColWidth="14.3984375" defaultRowHeight="15" customHeight="1" x14ac:dyDescent="0.45"/>
  <cols>
    <col min="1" max="1" width="3.86328125" customWidth="1"/>
    <col min="2" max="2" width="36" customWidth="1"/>
    <col min="3" max="8" width="8.73046875" customWidth="1"/>
    <col min="9" max="9" width="2.265625" customWidth="1"/>
    <col min="10" max="16" width="8.73046875" customWidth="1"/>
    <col min="17" max="17" width="21" customWidth="1"/>
    <col min="18" max="26" width="8.73046875" customWidth="1"/>
  </cols>
  <sheetData>
    <row r="1" spans="1:18" ht="14.25" customHeight="1" x14ac:dyDescent="0.45">
      <c r="A1" s="1"/>
      <c r="B1" s="2" t="s">
        <v>108</v>
      </c>
      <c r="C1" s="2"/>
      <c r="D1" s="2"/>
      <c r="E1" s="2"/>
      <c r="F1" s="171" t="s">
        <v>3</v>
      </c>
      <c r="G1" s="172"/>
      <c r="H1" s="173"/>
      <c r="I1" s="1"/>
      <c r="Q1" s="1"/>
    </row>
    <row r="2" spans="1:18" ht="14.25" customHeight="1" x14ac:dyDescent="0.45">
      <c r="A2" s="1"/>
      <c r="B2" s="1"/>
      <c r="I2" s="1"/>
      <c r="Q2" s="1"/>
    </row>
    <row r="3" spans="1:18" ht="14.25" customHeight="1" x14ac:dyDescent="0.45">
      <c r="A3" s="1"/>
      <c r="B3" s="70"/>
      <c r="C3" s="174" t="s">
        <v>109</v>
      </c>
      <c r="D3" s="172"/>
      <c r="E3" s="173"/>
      <c r="F3" s="175" t="s">
        <v>110</v>
      </c>
      <c r="G3" s="172"/>
      <c r="H3" s="173"/>
      <c r="I3" s="1"/>
      <c r="J3" s="11" t="s">
        <v>111</v>
      </c>
      <c r="K3" s="176" t="s">
        <v>112</v>
      </c>
      <c r="L3" s="172"/>
      <c r="M3" s="172"/>
      <c r="N3" s="172"/>
      <c r="O3" s="172"/>
      <c r="P3" s="173"/>
      <c r="Q3" s="11"/>
      <c r="R3" s="11"/>
    </row>
    <row r="4" spans="1:18" ht="14.25" customHeight="1" x14ac:dyDescent="0.45">
      <c r="A4" s="1"/>
      <c r="B4" s="11"/>
      <c r="C4" s="81">
        <v>2014</v>
      </c>
      <c r="D4" s="81">
        <v>2015</v>
      </c>
      <c r="E4" s="81">
        <v>2016</v>
      </c>
      <c r="F4" s="82" t="s">
        <v>114</v>
      </c>
      <c r="G4" s="82" t="s">
        <v>59</v>
      </c>
      <c r="H4" s="82" t="s">
        <v>60</v>
      </c>
      <c r="I4" s="82"/>
      <c r="J4" s="70"/>
      <c r="K4" s="81">
        <v>2014</v>
      </c>
      <c r="L4" s="81">
        <v>2015</v>
      </c>
      <c r="M4" s="81">
        <v>2016</v>
      </c>
      <c r="N4" s="82" t="s">
        <v>114</v>
      </c>
      <c r="O4" s="82" t="s">
        <v>59</v>
      </c>
      <c r="P4" s="82" t="s">
        <v>60</v>
      </c>
      <c r="Q4" s="70"/>
      <c r="R4" s="70"/>
    </row>
    <row r="5" spans="1:18" ht="14.25" customHeight="1" x14ac:dyDescent="0.45">
      <c r="A5" s="1"/>
      <c r="B5" s="83" t="s">
        <v>115</v>
      </c>
      <c r="C5" s="83"/>
      <c r="D5" s="83"/>
      <c r="E5" s="83"/>
      <c r="F5" s="83"/>
      <c r="G5" s="83"/>
      <c r="H5" s="83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14.25" customHeight="1" x14ac:dyDescent="0.45">
      <c r="A6" s="1"/>
      <c r="B6" s="84" t="s">
        <v>116</v>
      </c>
      <c r="C6" s="145">
        <v>86737</v>
      </c>
      <c r="D6" s="145">
        <v>116228</v>
      </c>
      <c r="E6" s="145">
        <v>100096</v>
      </c>
      <c r="F6" s="70"/>
      <c r="G6" s="70"/>
      <c r="H6" s="70"/>
      <c r="I6" s="70"/>
      <c r="J6" s="70" t="s">
        <v>117</v>
      </c>
      <c r="K6" s="86">
        <f t="shared" ref="K6:K9" si="0">C6/C$10</f>
        <v>0.38260359414561845</v>
      </c>
      <c r="L6" s="86">
        <f t="shared" ref="L6:M6" si="1">D6/D10</f>
        <v>0.35184142494747866</v>
      </c>
      <c r="M6" s="86">
        <f t="shared" si="1"/>
        <v>0.28437171510554277</v>
      </c>
      <c r="N6" s="70"/>
      <c r="O6" s="70"/>
      <c r="P6" s="70"/>
      <c r="Q6" s="70"/>
      <c r="R6" s="70"/>
    </row>
    <row r="7" spans="1:18" ht="14.25" customHeight="1" x14ac:dyDescent="0.45">
      <c r="A7" s="1"/>
      <c r="B7" s="84" t="s">
        <v>118</v>
      </c>
      <c r="C7" s="145">
        <v>90351</v>
      </c>
      <c r="D7" s="145">
        <v>121974</v>
      </c>
      <c r="E7" s="145">
        <v>106369</v>
      </c>
      <c r="F7" s="70"/>
      <c r="G7" s="70"/>
      <c r="H7" s="70"/>
      <c r="I7" s="70"/>
      <c r="J7" s="70" t="s">
        <v>117</v>
      </c>
      <c r="K7" s="86">
        <f t="shared" si="0"/>
        <v>0.39854522677347354</v>
      </c>
      <c r="L7" s="86">
        <f t="shared" ref="L7:M7" si="2">D7/D$10</f>
        <v>0.36923551955246381</v>
      </c>
      <c r="M7" s="86">
        <f t="shared" si="2"/>
        <v>0.30219324412625359</v>
      </c>
      <c r="N7" s="70"/>
      <c r="O7" s="70"/>
      <c r="P7" s="70"/>
      <c r="Q7" s="70"/>
      <c r="R7" s="70"/>
    </row>
    <row r="8" spans="1:18" ht="14.25" customHeight="1" x14ac:dyDescent="0.45">
      <c r="A8" s="1"/>
      <c r="B8" s="84" t="s">
        <v>119</v>
      </c>
      <c r="C8" s="145">
        <v>3614</v>
      </c>
      <c r="D8" s="145">
        <v>36140</v>
      </c>
      <c r="E8" s="145">
        <v>75175</v>
      </c>
      <c r="F8" s="70"/>
      <c r="G8" s="70"/>
      <c r="H8" s="70"/>
      <c r="I8" s="70"/>
      <c r="J8" s="70" t="s">
        <v>117</v>
      </c>
      <c r="K8" s="86">
        <f t="shared" si="0"/>
        <v>1.5941632627855071E-2</v>
      </c>
      <c r="L8" s="86">
        <f t="shared" ref="L8:M8" si="3">D8/D$10</f>
        <v>0.10940177149741782</v>
      </c>
      <c r="M8" s="86">
        <f t="shared" si="3"/>
        <v>0.21357140827864429</v>
      </c>
      <c r="N8" s="70"/>
      <c r="O8" s="70"/>
      <c r="P8" s="70"/>
      <c r="Q8" s="70"/>
      <c r="R8" s="70"/>
    </row>
    <row r="9" spans="1:18" ht="14.25" customHeight="1" x14ac:dyDescent="0.45">
      <c r="A9" s="1"/>
      <c r="B9" s="84" t="s">
        <v>120</v>
      </c>
      <c r="C9" s="145">
        <v>46000</v>
      </c>
      <c r="D9" s="145">
        <v>56000</v>
      </c>
      <c r="E9" s="145">
        <v>70350</v>
      </c>
      <c r="F9" s="70"/>
      <c r="G9" s="70"/>
      <c r="H9" s="70"/>
      <c r="I9" s="70"/>
      <c r="J9" s="70" t="s">
        <v>117</v>
      </c>
      <c r="K9" s="86">
        <f t="shared" si="0"/>
        <v>0.2029095464530529</v>
      </c>
      <c r="L9" s="86">
        <f t="shared" ref="L9:M9" si="4">D9/D$10</f>
        <v>0.16952128400263969</v>
      </c>
      <c r="M9" s="86">
        <f t="shared" si="4"/>
        <v>0.19986363248955935</v>
      </c>
      <c r="N9" s="70"/>
      <c r="O9" s="70"/>
      <c r="P9" s="70"/>
      <c r="Q9" s="70"/>
      <c r="R9" s="70"/>
    </row>
    <row r="10" spans="1:18" ht="14.25" customHeight="1" thickBot="1" x14ac:dyDescent="0.5">
      <c r="A10" s="1"/>
      <c r="B10" s="84" t="s">
        <v>121</v>
      </c>
      <c r="C10" s="147">
        <f t="shared" ref="C10:E10" si="5">SUM(C6:C9)</f>
        <v>226702</v>
      </c>
      <c r="D10" s="147">
        <f t="shared" si="5"/>
        <v>330342</v>
      </c>
      <c r="E10" s="147">
        <f t="shared" si="5"/>
        <v>351990</v>
      </c>
      <c r="F10" s="147">
        <f>E10*(1+F11)</f>
        <v>369589.5</v>
      </c>
      <c r="G10" s="147">
        <f>F10*(1+G11)</f>
        <v>388068.97500000003</v>
      </c>
      <c r="H10" s="147">
        <f>G10*(1+H11)</f>
        <v>407472.42375000007</v>
      </c>
      <c r="I10" s="87"/>
      <c r="J10" s="70"/>
      <c r="K10" s="86"/>
      <c r="L10" s="86"/>
      <c r="M10" s="86"/>
      <c r="N10" s="70"/>
      <c r="O10" s="70"/>
      <c r="P10" s="70"/>
      <c r="Q10" s="70"/>
      <c r="R10" s="86"/>
    </row>
    <row r="11" spans="1:18" ht="14.25" customHeight="1" x14ac:dyDescent="0.45">
      <c r="A11" s="1"/>
      <c r="B11" s="149" t="s">
        <v>214</v>
      </c>
      <c r="C11" s="87"/>
      <c r="D11" s="157">
        <f>D10/C10-1</f>
        <v>0.45716403031292185</v>
      </c>
      <c r="E11" s="157">
        <f>E10/D10-1</f>
        <v>6.553208493016327E-2</v>
      </c>
      <c r="F11" s="18">
        <v>0.05</v>
      </c>
      <c r="G11" s="18">
        <v>0.05</v>
      </c>
      <c r="H11" s="18">
        <v>0.05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18" s="70" customFormat="1" ht="14.25" customHeight="1" x14ac:dyDescent="0.45">
      <c r="B12" s="156"/>
      <c r="C12" s="87"/>
      <c r="D12" s="150"/>
      <c r="E12" s="150"/>
      <c r="F12" s="152"/>
      <c r="G12" s="152"/>
      <c r="H12" s="152"/>
    </row>
    <row r="13" spans="1:18" ht="14.25" customHeight="1" x14ac:dyDescent="0.45">
      <c r="A13" s="1"/>
      <c r="B13" s="88" t="s">
        <v>122</v>
      </c>
      <c r="C13" s="83"/>
      <c r="D13" s="83"/>
      <c r="E13" s="83"/>
      <c r="F13" s="83"/>
      <c r="G13" s="83"/>
      <c r="H13" s="83"/>
      <c r="I13" s="70"/>
      <c r="J13" s="70"/>
      <c r="K13" s="70"/>
      <c r="L13" s="70"/>
      <c r="M13" s="70"/>
      <c r="N13" s="70"/>
      <c r="O13" s="18">
        <v>0.02</v>
      </c>
      <c r="P13" s="70"/>
      <c r="Q13" s="70"/>
      <c r="R13" s="70"/>
    </row>
    <row r="14" spans="1:18" ht="14.25" customHeight="1" x14ac:dyDescent="0.45">
      <c r="A14" s="1"/>
      <c r="B14" s="84" t="s">
        <v>123</v>
      </c>
      <c r="C14" s="145">
        <v>52042</v>
      </c>
      <c r="D14" s="145">
        <v>69737</v>
      </c>
      <c r="E14" s="145">
        <v>60058</v>
      </c>
      <c r="F14" s="70"/>
      <c r="G14" s="70"/>
      <c r="H14" s="70"/>
      <c r="I14" s="70"/>
      <c r="J14" s="70" t="s">
        <v>117</v>
      </c>
      <c r="K14" s="86">
        <f t="shared" ref="K14:M14" si="6">C14/C$6</f>
        <v>0.59999769417895477</v>
      </c>
      <c r="L14" s="86">
        <f t="shared" si="6"/>
        <v>0.60000172075575597</v>
      </c>
      <c r="M14" s="86">
        <f t="shared" si="6"/>
        <v>0.60000399616368283</v>
      </c>
      <c r="N14" s="70"/>
      <c r="O14" s="70"/>
      <c r="P14" s="70"/>
      <c r="Q14" s="70"/>
      <c r="R14" s="70"/>
    </row>
    <row r="15" spans="1:18" ht="14.25" customHeight="1" x14ac:dyDescent="0.45">
      <c r="A15" s="1"/>
      <c r="B15" s="84" t="s">
        <v>124</v>
      </c>
      <c r="C15" s="145">
        <v>58728</v>
      </c>
      <c r="D15" s="145">
        <v>79283</v>
      </c>
      <c r="E15" s="145">
        <v>69140</v>
      </c>
      <c r="F15" s="70"/>
      <c r="G15" s="70"/>
      <c r="H15" s="70"/>
      <c r="I15" s="70"/>
      <c r="J15" s="70" t="s">
        <v>117</v>
      </c>
      <c r="K15" s="86">
        <f t="shared" ref="K15:M15" si="7">C15/C$7</f>
        <v>0.64999833980808186</v>
      </c>
      <c r="L15" s="86">
        <f t="shared" si="7"/>
        <v>0.64999918015314739</v>
      </c>
      <c r="M15" s="86">
        <f t="shared" si="7"/>
        <v>0.65000141018529833</v>
      </c>
      <c r="N15" s="70"/>
      <c r="O15" s="70"/>
      <c r="P15" s="70"/>
      <c r="Q15" s="70"/>
      <c r="R15" s="70"/>
    </row>
    <row r="16" spans="1:18" ht="14.25" customHeight="1" x14ac:dyDescent="0.45">
      <c r="A16" s="1"/>
      <c r="B16" s="84" t="s">
        <v>125</v>
      </c>
      <c r="C16" s="145">
        <v>1807</v>
      </c>
      <c r="D16" s="145">
        <v>18070</v>
      </c>
      <c r="E16" s="145">
        <v>37588</v>
      </c>
      <c r="F16" s="70"/>
      <c r="G16" s="70"/>
      <c r="H16" s="70"/>
      <c r="I16" s="70"/>
      <c r="J16" s="70" t="s">
        <v>117</v>
      </c>
      <c r="K16" s="86">
        <f t="shared" ref="K16:M16" si="8">C16/C$8</f>
        <v>0.5</v>
      </c>
      <c r="L16" s="86">
        <f t="shared" si="8"/>
        <v>0.5</v>
      </c>
      <c r="M16" s="86">
        <f t="shared" si="8"/>
        <v>0.5000066511473229</v>
      </c>
      <c r="N16" s="70"/>
      <c r="O16" s="70"/>
      <c r="P16" s="70"/>
      <c r="Q16" s="70"/>
      <c r="R16" s="70"/>
    </row>
    <row r="17" spans="1:18" ht="14.25" customHeight="1" x14ac:dyDescent="0.45">
      <c r="A17" s="1"/>
      <c r="B17" s="84" t="s">
        <v>126</v>
      </c>
      <c r="C17" s="145">
        <v>29900</v>
      </c>
      <c r="D17" s="145">
        <v>36400</v>
      </c>
      <c r="E17" s="145">
        <v>45500</v>
      </c>
      <c r="F17" s="70"/>
      <c r="G17" s="70"/>
      <c r="H17" s="70"/>
      <c r="I17" s="70"/>
      <c r="J17" s="70" t="s">
        <v>117</v>
      </c>
      <c r="K17" s="86">
        <f t="shared" ref="K17:M17" si="9">C17/C$9</f>
        <v>0.65</v>
      </c>
      <c r="L17" s="86">
        <f t="shared" si="9"/>
        <v>0.65</v>
      </c>
      <c r="M17" s="86">
        <f t="shared" si="9"/>
        <v>0.64676616915422891</v>
      </c>
      <c r="N17" s="70"/>
      <c r="O17" s="70"/>
      <c r="P17" s="70"/>
      <c r="Q17" s="70"/>
      <c r="R17" s="70"/>
    </row>
    <row r="18" spans="1:18" s="70" customFormat="1" ht="14.25" customHeight="1" x14ac:dyDescent="0.45">
      <c r="B18" s="154" t="s">
        <v>215</v>
      </c>
      <c r="C18" s="145"/>
      <c r="D18" s="145"/>
      <c r="E18" s="145"/>
      <c r="G18" s="155">
        <f>'3. Funding Needs'!E27</f>
        <v>15720</v>
      </c>
      <c r="H18" s="155">
        <f>'3. Funding Needs'!F27</f>
        <v>7860</v>
      </c>
      <c r="K18" s="86"/>
      <c r="L18" s="86"/>
      <c r="M18" s="86"/>
    </row>
    <row r="19" spans="1:18" ht="14.25" customHeight="1" x14ac:dyDescent="0.45">
      <c r="A19" s="1"/>
      <c r="B19" s="84" t="s">
        <v>127</v>
      </c>
      <c r="C19" s="146">
        <f t="shared" ref="C19:E19" si="10">SUM(C14:C17)</f>
        <v>142477</v>
      </c>
      <c r="D19" s="146">
        <f t="shared" si="10"/>
        <v>203490</v>
      </c>
      <c r="E19" s="146">
        <f t="shared" si="10"/>
        <v>212286</v>
      </c>
      <c r="F19" s="146">
        <f>F10*N19</f>
        <v>227615.06400069912</v>
      </c>
      <c r="G19" s="146">
        <f>G10*O19+G18</f>
        <v>254715.81720073411</v>
      </c>
      <c r="H19" s="146">
        <f>H10*P19+H18</f>
        <v>258805.60806077084</v>
      </c>
      <c r="I19" s="89"/>
      <c r="J19" s="136" t="s">
        <v>128</v>
      </c>
      <c r="K19" s="90">
        <f>C19/C10</f>
        <v>0.62847703152155698</v>
      </c>
      <c r="L19" s="90">
        <f>D19/D10</f>
        <v>0.61599796574459198</v>
      </c>
      <c r="M19" s="90">
        <f>E19/E10</f>
        <v>0.60310236086252456</v>
      </c>
      <c r="N19" s="18">
        <f>AVERAGE(K19:M19)</f>
        <v>0.61585911937622451</v>
      </c>
      <c r="O19" s="18">
        <f>N19</f>
        <v>0.61585911937622451</v>
      </c>
      <c r="P19" s="18">
        <f>O19</f>
        <v>0.61585911937622451</v>
      </c>
      <c r="Q19" s="136"/>
    </row>
    <row r="20" spans="1:18" ht="14.25" customHeight="1" thickBot="1" x14ac:dyDescent="0.5">
      <c r="A20" s="1"/>
      <c r="B20" s="91" t="s">
        <v>129</v>
      </c>
      <c r="C20" s="147">
        <f t="shared" ref="C20:H20" si="11">C10-C19</f>
        <v>84225</v>
      </c>
      <c r="D20" s="147">
        <f t="shared" si="11"/>
        <v>126852</v>
      </c>
      <c r="E20" s="147">
        <f t="shared" si="11"/>
        <v>139704</v>
      </c>
      <c r="F20" s="147">
        <f t="shared" si="11"/>
        <v>141974.43599930088</v>
      </c>
      <c r="G20" s="147">
        <f t="shared" si="11"/>
        <v>133353.15779926593</v>
      </c>
      <c r="H20" s="147">
        <f t="shared" si="11"/>
        <v>148666.81568922923</v>
      </c>
      <c r="I20" s="87"/>
      <c r="J20" s="70"/>
      <c r="K20" s="70"/>
      <c r="L20" s="70"/>
      <c r="M20" s="70"/>
      <c r="N20" s="70"/>
      <c r="O20" s="70"/>
      <c r="P20" s="70"/>
      <c r="Q20" s="70"/>
      <c r="R20" s="70"/>
    </row>
    <row r="21" spans="1:18" ht="14.25" hidden="1" customHeight="1" x14ac:dyDescent="0.45">
      <c r="A21" s="1"/>
      <c r="B21" s="153" t="s">
        <v>130</v>
      </c>
      <c r="C21" s="151">
        <f t="shared" ref="C21:H21" si="12">C20/C10</f>
        <v>0.37152296847844307</v>
      </c>
      <c r="D21" s="151">
        <f t="shared" si="12"/>
        <v>0.38400203425540802</v>
      </c>
      <c r="E21" s="151">
        <f t="shared" si="12"/>
        <v>0.3968976391374755</v>
      </c>
      <c r="F21" s="151">
        <f t="shared" si="12"/>
        <v>0.38414088062377555</v>
      </c>
      <c r="G21" s="151">
        <f t="shared" si="12"/>
        <v>0.34363261788517341</v>
      </c>
      <c r="H21" s="151">
        <f t="shared" si="12"/>
        <v>0.36485123170063161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s="70" customFormat="1" ht="14.25" customHeight="1" x14ac:dyDescent="0.45">
      <c r="B22" s="153"/>
      <c r="C22" s="151"/>
      <c r="D22" s="151"/>
      <c r="E22" s="151"/>
      <c r="F22" s="151"/>
      <c r="G22" s="151"/>
      <c r="H22" s="151"/>
    </row>
    <row r="23" spans="1:18" ht="14.25" customHeight="1" x14ac:dyDescent="0.45">
      <c r="A23" s="1"/>
      <c r="B23" s="88" t="s">
        <v>131</v>
      </c>
      <c r="C23" s="83"/>
      <c r="D23" s="83"/>
      <c r="E23" s="83"/>
      <c r="F23" s="83"/>
      <c r="G23" s="83"/>
      <c r="H23" s="83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18" ht="14.25" customHeight="1" x14ac:dyDescent="0.45">
      <c r="A24" s="1"/>
      <c r="B24" s="84" t="s">
        <v>132</v>
      </c>
      <c r="C24" s="145">
        <v>9036</v>
      </c>
      <c r="D24" s="145">
        <v>27108</v>
      </c>
      <c r="E24" s="145">
        <v>30662</v>
      </c>
      <c r="F24" s="70"/>
      <c r="G24" s="70"/>
      <c r="H24" s="70"/>
      <c r="I24" s="70"/>
      <c r="J24" s="70" t="s">
        <v>117</v>
      </c>
      <c r="K24" s="86">
        <f t="shared" ref="K24:M24" si="13">C24/C$10</f>
        <v>3.9858492646734481E-2</v>
      </c>
      <c r="L24" s="86">
        <f t="shared" si="13"/>
        <v>8.206041012042066E-2</v>
      </c>
      <c r="M24" s="86">
        <f t="shared" si="13"/>
        <v>8.7110429273558915E-2</v>
      </c>
      <c r="N24" s="70"/>
      <c r="O24" s="70"/>
      <c r="P24" s="70"/>
      <c r="Q24" s="70"/>
      <c r="R24" s="70"/>
    </row>
    <row r="25" spans="1:18" ht="14.25" customHeight="1" x14ac:dyDescent="0.45">
      <c r="A25" s="1"/>
      <c r="B25" s="84" t="s">
        <v>133</v>
      </c>
      <c r="C25" s="145">
        <v>1807</v>
      </c>
      <c r="D25" s="145">
        <v>2259</v>
      </c>
      <c r="E25" s="145">
        <v>5711</v>
      </c>
      <c r="F25" s="70"/>
      <c r="G25" s="70"/>
      <c r="H25" s="70"/>
      <c r="I25" s="70"/>
      <c r="J25" s="70" t="s">
        <v>117</v>
      </c>
      <c r="K25" s="86">
        <f t="shared" ref="K25:M25" si="14">C25/C$10</f>
        <v>7.9708163139275354E-3</v>
      </c>
      <c r="L25" s="86">
        <f t="shared" si="14"/>
        <v>6.8383675100350547E-3</v>
      </c>
      <c r="M25" s="86">
        <f t="shared" si="14"/>
        <v>1.6224892752635018E-2</v>
      </c>
      <c r="N25" s="70"/>
      <c r="O25" s="70"/>
      <c r="P25" s="70"/>
      <c r="Q25" s="70"/>
      <c r="R25" s="70"/>
    </row>
    <row r="26" spans="1:18" ht="14.25" customHeight="1" x14ac:dyDescent="0.45">
      <c r="A26" s="1"/>
      <c r="B26" s="84" t="s">
        <v>134</v>
      </c>
      <c r="C26" s="145">
        <v>4800</v>
      </c>
      <c r="D26" s="145">
        <v>4800</v>
      </c>
      <c r="E26" s="145">
        <v>7000</v>
      </c>
      <c r="F26" s="70"/>
      <c r="G26" s="70"/>
      <c r="H26" s="70"/>
      <c r="I26" s="70"/>
      <c r="J26" s="70" t="s">
        <v>117</v>
      </c>
      <c r="K26" s="86">
        <f t="shared" ref="K26:M26" si="15">C26/C$10</f>
        <v>2.1173170064666392E-2</v>
      </c>
      <c r="L26" s="86">
        <f t="shared" si="15"/>
        <v>1.453039577165483E-2</v>
      </c>
      <c r="M26" s="86">
        <f t="shared" si="15"/>
        <v>1.9886928605926304E-2</v>
      </c>
      <c r="N26" s="70"/>
      <c r="O26" s="70"/>
      <c r="P26" s="70"/>
      <c r="Q26" s="70"/>
      <c r="R26" s="70"/>
    </row>
    <row r="27" spans="1:18" ht="14.25" customHeight="1" x14ac:dyDescent="0.45">
      <c r="A27" s="1"/>
      <c r="B27" s="84" t="s">
        <v>135</v>
      </c>
      <c r="C27" s="145">
        <v>1290</v>
      </c>
      <c r="D27" s="145">
        <v>1613</v>
      </c>
      <c r="E27" s="145">
        <v>1936</v>
      </c>
      <c r="F27" s="70"/>
      <c r="G27" s="70"/>
      <c r="H27" s="70"/>
      <c r="I27" s="70"/>
      <c r="J27" s="70" t="s">
        <v>117</v>
      </c>
      <c r="K27" s="86">
        <f t="shared" ref="K27:M27" si="16">C27/C$10</f>
        <v>5.6902894548790921E-3</v>
      </c>
      <c r="L27" s="86">
        <f t="shared" si="16"/>
        <v>4.882818412433175E-3</v>
      </c>
      <c r="M27" s="86">
        <f t="shared" si="16"/>
        <v>5.5001562544390462E-3</v>
      </c>
      <c r="N27" s="70"/>
      <c r="O27" s="70"/>
      <c r="P27" s="70"/>
      <c r="Q27" s="70"/>
      <c r="R27" s="70"/>
    </row>
    <row r="28" spans="1:18" ht="14.25" customHeight="1" x14ac:dyDescent="0.45">
      <c r="A28" s="1"/>
      <c r="B28" s="84" t="s">
        <v>136</v>
      </c>
      <c r="C28" s="145">
        <v>774</v>
      </c>
      <c r="D28" s="145">
        <v>968</v>
      </c>
      <c r="E28" s="145">
        <v>2161</v>
      </c>
      <c r="F28" s="70"/>
      <c r="G28" s="70"/>
      <c r="H28" s="70"/>
      <c r="I28" s="70"/>
      <c r="J28" s="70" t="s">
        <v>117</v>
      </c>
      <c r="K28" s="86">
        <f t="shared" ref="K28:M28" si="17">C28/C$10</f>
        <v>3.4141736729274555E-3</v>
      </c>
      <c r="L28" s="86">
        <f t="shared" si="17"/>
        <v>2.9302964806170576E-3</v>
      </c>
      <c r="M28" s="86">
        <f t="shared" si="17"/>
        <v>6.1393789596295347E-3</v>
      </c>
      <c r="N28" s="70"/>
      <c r="O28" s="70"/>
      <c r="P28" s="70"/>
      <c r="Q28" s="70"/>
      <c r="R28" s="70"/>
    </row>
    <row r="29" spans="1:18" s="70" customFormat="1" ht="14.25" customHeight="1" x14ac:dyDescent="0.45">
      <c r="B29" s="154" t="s">
        <v>216</v>
      </c>
      <c r="C29" s="145"/>
      <c r="D29" s="145"/>
      <c r="E29" s="145"/>
      <c r="G29" s="155">
        <f>'3. Funding Needs'!E15</f>
        <v>8040</v>
      </c>
      <c r="H29" s="155">
        <f>'3. Funding Needs'!F15</f>
        <v>4020</v>
      </c>
      <c r="K29" s="86"/>
      <c r="L29" s="86"/>
      <c r="M29" s="86"/>
    </row>
    <row r="30" spans="1:18" ht="14.25" customHeight="1" x14ac:dyDescent="0.45">
      <c r="A30" s="1"/>
      <c r="B30" s="91" t="s">
        <v>137</v>
      </c>
      <c r="C30" s="146">
        <f t="shared" ref="C30:E30" si="18">SUM(C24:C28)</f>
        <v>17707</v>
      </c>
      <c r="D30" s="146">
        <f t="shared" si="18"/>
        <v>36748</v>
      </c>
      <c r="E30" s="146">
        <f t="shared" si="18"/>
        <v>47470</v>
      </c>
      <c r="F30" s="146">
        <f>F10*N30</f>
        <v>55438.424999999996</v>
      </c>
      <c r="G30" s="146">
        <f>G10*O30+G29</f>
        <v>66250.346250000002</v>
      </c>
      <c r="H30" s="146">
        <f>H10*P30+H29</f>
        <v>65140.86356250001</v>
      </c>
      <c r="I30" s="89"/>
      <c r="J30" s="70" t="s">
        <v>139</v>
      </c>
      <c r="K30" s="90">
        <f>C30/C10</f>
        <v>7.8106942153134948E-2</v>
      </c>
      <c r="L30" s="90">
        <f>D30/D10</f>
        <v>0.11124228829516078</v>
      </c>
      <c r="M30" s="90">
        <f>E30/E10</f>
        <v>0.13486178584618883</v>
      </c>
      <c r="N30" s="18">
        <v>0.15</v>
      </c>
      <c r="O30" s="18">
        <v>0.15</v>
      </c>
      <c r="P30" s="18">
        <v>0.15</v>
      </c>
      <c r="Q30" s="70"/>
    </row>
    <row r="31" spans="1:18" ht="14.25" customHeight="1" thickBot="1" x14ac:dyDescent="0.5">
      <c r="A31" s="1"/>
      <c r="B31" s="91" t="s">
        <v>140</v>
      </c>
      <c r="C31" s="147">
        <f t="shared" ref="C31:H31" si="19">C20-C30</f>
        <v>66518</v>
      </c>
      <c r="D31" s="147">
        <f t="shared" si="19"/>
        <v>90104</v>
      </c>
      <c r="E31" s="147">
        <f t="shared" si="19"/>
        <v>92234</v>
      </c>
      <c r="F31" s="147">
        <f t="shared" si="19"/>
        <v>86536.010999300895</v>
      </c>
      <c r="G31" s="147">
        <f t="shared" si="19"/>
        <v>67102.811549265927</v>
      </c>
      <c r="H31" s="147">
        <f t="shared" si="19"/>
        <v>83525.952126729215</v>
      </c>
      <c r="I31" s="87"/>
      <c r="J31" s="70"/>
      <c r="K31" s="70"/>
      <c r="L31" s="70"/>
      <c r="M31" s="70"/>
      <c r="N31" s="70"/>
      <c r="O31" s="70"/>
      <c r="P31" s="70"/>
      <c r="Q31" s="70"/>
      <c r="R31" s="86"/>
    </row>
    <row r="32" spans="1:18" ht="14.25" customHeight="1" x14ac:dyDescent="0.45">
      <c r="A32" s="1"/>
      <c r="B32" s="136" t="s">
        <v>196</v>
      </c>
      <c r="C32" s="136">
        <v>0</v>
      </c>
      <c r="D32" s="136">
        <v>0</v>
      </c>
      <c r="E32" s="136">
        <v>0</v>
      </c>
      <c r="F32" s="144">
        <v>0</v>
      </c>
      <c r="G32" s="144">
        <f>SUM('2. Repayment Schedule'!D15:D26)</f>
        <v>9602.3544531200823</v>
      </c>
      <c r="H32" s="144">
        <f>SUM('2. Repayment Schedule'!D27:D38)</f>
        <v>6134.8075538054909</v>
      </c>
      <c r="I32" s="136"/>
      <c r="J32" s="136"/>
      <c r="Q32" s="1"/>
    </row>
    <row r="33" spans="1:17" s="70" customFormat="1" ht="14.25" customHeight="1" x14ac:dyDescent="0.45">
      <c r="B33" s="136" t="s">
        <v>197</v>
      </c>
      <c r="C33" s="144">
        <f t="shared" ref="C33:H33" si="20">C31-C32</f>
        <v>66518</v>
      </c>
      <c r="D33" s="144">
        <f t="shared" si="20"/>
        <v>90104</v>
      </c>
      <c r="E33" s="144">
        <f t="shared" si="20"/>
        <v>92234</v>
      </c>
      <c r="F33" s="144">
        <f t="shared" si="20"/>
        <v>86536.010999300895</v>
      </c>
      <c r="G33" s="144">
        <f t="shared" si="20"/>
        <v>57500.457096145845</v>
      </c>
      <c r="H33" s="144">
        <f t="shared" si="20"/>
        <v>77391.144572923717</v>
      </c>
      <c r="I33" s="136"/>
      <c r="J33" s="136"/>
    </row>
    <row r="34" spans="1:17" s="70" customFormat="1" ht="14.25" customHeight="1" x14ac:dyDescent="0.45">
      <c r="B34" s="136" t="s">
        <v>198</v>
      </c>
      <c r="C34" s="144">
        <v>0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36"/>
      <c r="J34" s="137" t="s">
        <v>213</v>
      </c>
    </row>
    <row r="35" spans="1:17" s="70" customFormat="1" ht="14.25" customHeight="1" thickBot="1" x14ac:dyDescent="0.5">
      <c r="B35" s="136" t="s">
        <v>199</v>
      </c>
      <c r="C35" s="148">
        <f t="shared" ref="C35" si="21">C33-C34</f>
        <v>66518</v>
      </c>
      <c r="D35" s="148">
        <f t="shared" ref="D35" si="22">D33-D34</f>
        <v>90104</v>
      </c>
      <c r="E35" s="148">
        <f t="shared" ref="E35" si="23">E33-E34</f>
        <v>92234</v>
      </c>
      <c r="F35" s="148">
        <f t="shared" ref="F35:H35" si="24">F33-F34</f>
        <v>86536.010999300895</v>
      </c>
      <c r="G35" s="148">
        <f t="shared" si="24"/>
        <v>57500.457096145845</v>
      </c>
      <c r="H35" s="148">
        <f t="shared" si="24"/>
        <v>77391.144572923717</v>
      </c>
      <c r="I35" s="136"/>
      <c r="J35" s="136"/>
    </row>
    <row r="36" spans="1:17" s="70" customFormat="1" ht="14.25" customHeight="1" thickTop="1" x14ac:dyDescent="0.45"/>
    <row r="37" spans="1:17" ht="14.25" customHeight="1" x14ac:dyDescent="0.45">
      <c r="A37" s="1"/>
      <c r="B37" s="1"/>
      <c r="I37" s="1"/>
      <c r="Q37" s="1"/>
    </row>
    <row r="38" spans="1:17" ht="14.25" customHeight="1" x14ac:dyDescent="0.45">
      <c r="A38" s="1"/>
      <c r="B38" s="1"/>
      <c r="I38" s="1"/>
      <c r="Q38" s="1"/>
    </row>
    <row r="39" spans="1:17" ht="14.25" customHeight="1" x14ac:dyDescent="0.45">
      <c r="A39" s="1"/>
      <c r="B39" s="1"/>
      <c r="I39" s="1"/>
      <c r="Q39" s="1"/>
    </row>
    <row r="40" spans="1:17" ht="14.25" customHeight="1" x14ac:dyDescent="0.45">
      <c r="A40" s="1"/>
      <c r="B40" s="1"/>
      <c r="I40" s="1"/>
      <c r="Q40" s="1"/>
    </row>
    <row r="41" spans="1:17" ht="14.25" customHeight="1" x14ac:dyDescent="0.45">
      <c r="A41" s="1"/>
      <c r="B41" s="1"/>
      <c r="I41" s="1"/>
      <c r="Q41" s="1"/>
    </row>
    <row r="42" spans="1:17" ht="14.25" customHeight="1" x14ac:dyDescent="0.45">
      <c r="A42" s="1"/>
      <c r="B42" s="1"/>
      <c r="I42" s="1"/>
      <c r="Q42" s="1"/>
    </row>
    <row r="43" spans="1:17" ht="14.25" customHeight="1" x14ac:dyDescent="0.45">
      <c r="A43" s="1"/>
      <c r="B43" s="1"/>
      <c r="I43" s="1"/>
      <c r="Q43" s="1"/>
    </row>
    <row r="44" spans="1:17" ht="14.25" customHeight="1" x14ac:dyDescent="0.45">
      <c r="A44" s="1"/>
      <c r="B44" s="1"/>
      <c r="I44" s="1"/>
      <c r="Q44" s="1"/>
    </row>
    <row r="45" spans="1:17" ht="14.25" customHeight="1" x14ac:dyDescent="0.45">
      <c r="A45" s="1"/>
      <c r="B45" s="1"/>
      <c r="I45" s="1"/>
      <c r="Q45" s="1"/>
    </row>
    <row r="46" spans="1:17" ht="14.25" customHeight="1" x14ac:dyDescent="0.45">
      <c r="A46" s="1"/>
      <c r="B46" s="1"/>
      <c r="I46" s="1"/>
      <c r="Q46" s="1"/>
    </row>
    <row r="47" spans="1:17" ht="14.25" customHeight="1" x14ac:dyDescent="0.45">
      <c r="A47" s="1"/>
      <c r="B47" s="1"/>
      <c r="I47" s="1"/>
      <c r="Q47" s="1"/>
    </row>
    <row r="48" spans="1:17" ht="14.25" customHeight="1" x14ac:dyDescent="0.45">
      <c r="A48" s="1"/>
      <c r="B48" s="1"/>
      <c r="I48" s="1"/>
      <c r="Q48" s="1"/>
    </row>
    <row r="49" spans="1:17" ht="14.25" customHeight="1" x14ac:dyDescent="0.45">
      <c r="A49" s="1"/>
      <c r="B49" s="1"/>
      <c r="I49" s="1"/>
      <c r="Q49" s="1"/>
    </row>
    <row r="50" spans="1:17" ht="14.25" customHeight="1" x14ac:dyDescent="0.45">
      <c r="A50" s="1"/>
      <c r="B50" s="1"/>
      <c r="I50" s="1"/>
      <c r="Q50" s="1"/>
    </row>
    <row r="51" spans="1:17" ht="14.25" customHeight="1" x14ac:dyDescent="0.45">
      <c r="A51" s="1"/>
      <c r="B51" s="1"/>
      <c r="I51" s="1"/>
      <c r="Q51" s="1"/>
    </row>
    <row r="52" spans="1:17" ht="14.25" customHeight="1" x14ac:dyDescent="0.45">
      <c r="A52" s="1"/>
      <c r="B52" s="1"/>
      <c r="I52" s="1"/>
      <c r="Q52" s="1"/>
    </row>
    <row r="53" spans="1:17" ht="14.25" customHeight="1" x14ac:dyDescent="0.45">
      <c r="A53" s="1"/>
      <c r="B53" s="1"/>
      <c r="I53" s="1"/>
      <c r="Q53" s="1"/>
    </row>
    <row r="54" spans="1:17" ht="14.25" customHeight="1" x14ac:dyDescent="0.45">
      <c r="A54" s="1"/>
      <c r="B54" s="1"/>
      <c r="I54" s="1"/>
      <c r="Q54" s="1"/>
    </row>
    <row r="55" spans="1:17" ht="14.25" customHeight="1" x14ac:dyDescent="0.45">
      <c r="A55" s="1"/>
      <c r="B55" s="1"/>
      <c r="I55" s="1"/>
      <c r="Q55" s="1"/>
    </row>
    <row r="56" spans="1:17" ht="14.25" customHeight="1" x14ac:dyDescent="0.45">
      <c r="A56" s="1"/>
      <c r="B56" s="1"/>
      <c r="I56" s="1"/>
      <c r="Q56" s="1"/>
    </row>
    <row r="57" spans="1:17" ht="14.25" customHeight="1" x14ac:dyDescent="0.45">
      <c r="A57" s="1"/>
      <c r="B57" s="1"/>
      <c r="I57" s="1"/>
      <c r="Q57" s="1"/>
    </row>
    <row r="58" spans="1:17" ht="14.25" customHeight="1" x14ac:dyDescent="0.45">
      <c r="A58" s="1"/>
      <c r="B58" s="1"/>
      <c r="I58" s="1"/>
      <c r="Q58" s="1"/>
    </row>
    <row r="59" spans="1:17" ht="14.25" customHeight="1" x14ac:dyDescent="0.45">
      <c r="A59" s="1"/>
      <c r="B59" s="1"/>
      <c r="I59" s="1"/>
      <c r="Q59" s="1"/>
    </row>
    <row r="60" spans="1:17" ht="14.25" customHeight="1" x14ac:dyDescent="0.45">
      <c r="A60" s="1"/>
      <c r="B60" s="1"/>
      <c r="I60" s="1"/>
      <c r="Q60" s="1"/>
    </row>
    <row r="61" spans="1:17" ht="14.25" customHeight="1" x14ac:dyDescent="0.45">
      <c r="A61" s="1"/>
      <c r="B61" s="1"/>
      <c r="I61" s="1"/>
      <c r="Q61" s="1"/>
    </row>
    <row r="62" spans="1:17" ht="14.25" customHeight="1" x14ac:dyDescent="0.45">
      <c r="A62" s="1"/>
      <c r="B62" s="1"/>
      <c r="I62" s="1"/>
      <c r="Q62" s="1"/>
    </row>
    <row r="63" spans="1:17" ht="14.25" customHeight="1" x14ac:dyDescent="0.45">
      <c r="A63" s="1"/>
      <c r="B63" s="1"/>
      <c r="I63" s="1"/>
      <c r="Q63" s="1"/>
    </row>
    <row r="64" spans="1:17" ht="14.25" customHeight="1" x14ac:dyDescent="0.45">
      <c r="A64" s="1"/>
      <c r="B64" s="1"/>
      <c r="I64" s="1"/>
      <c r="Q64" s="1"/>
    </row>
    <row r="65" spans="1:17" ht="14.25" customHeight="1" x14ac:dyDescent="0.45">
      <c r="A65" s="1"/>
      <c r="B65" s="1"/>
      <c r="I65" s="1"/>
      <c r="Q65" s="1"/>
    </row>
    <row r="66" spans="1:17" ht="14.25" customHeight="1" x14ac:dyDescent="0.45">
      <c r="A66" s="1"/>
      <c r="B66" s="1"/>
      <c r="I66" s="1"/>
      <c r="Q66" s="1"/>
    </row>
    <row r="67" spans="1:17" ht="14.25" customHeight="1" x14ac:dyDescent="0.45">
      <c r="A67" s="1"/>
      <c r="B67" s="1"/>
      <c r="I67" s="1"/>
      <c r="Q67" s="1"/>
    </row>
    <row r="68" spans="1:17" ht="14.25" customHeight="1" x14ac:dyDescent="0.45">
      <c r="A68" s="1"/>
      <c r="B68" s="1"/>
      <c r="I68" s="1"/>
      <c r="Q68" s="1"/>
    </row>
    <row r="69" spans="1:17" ht="14.25" customHeight="1" x14ac:dyDescent="0.45">
      <c r="A69" s="1"/>
      <c r="B69" s="1"/>
      <c r="I69" s="1"/>
      <c r="Q69" s="1"/>
    </row>
    <row r="70" spans="1:17" ht="14.25" customHeight="1" x14ac:dyDescent="0.45">
      <c r="A70" s="1"/>
      <c r="B70" s="1"/>
      <c r="I70" s="1"/>
      <c r="Q70" s="1"/>
    </row>
    <row r="71" spans="1:17" ht="14.25" customHeight="1" x14ac:dyDescent="0.45">
      <c r="A71" s="1"/>
      <c r="B71" s="1"/>
      <c r="I71" s="1"/>
      <c r="Q71" s="1"/>
    </row>
    <row r="72" spans="1:17" ht="14.25" customHeight="1" x14ac:dyDescent="0.45">
      <c r="A72" s="1"/>
      <c r="B72" s="1"/>
      <c r="I72" s="1"/>
      <c r="Q72" s="1"/>
    </row>
    <row r="73" spans="1:17" ht="14.25" customHeight="1" x14ac:dyDescent="0.45">
      <c r="A73" s="1"/>
      <c r="B73" s="1"/>
      <c r="I73" s="1"/>
      <c r="Q73" s="1"/>
    </row>
    <row r="74" spans="1:17" ht="14.25" customHeight="1" x14ac:dyDescent="0.45">
      <c r="A74" s="1"/>
      <c r="B74" s="1"/>
      <c r="I74" s="1"/>
      <c r="Q74" s="1"/>
    </row>
    <row r="75" spans="1:17" ht="14.25" customHeight="1" x14ac:dyDescent="0.45">
      <c r="A75" s="1"/>
      <c r="B75" s="1"/>
      <c r="I75" s="1"/>
      <c r="Q75" s="1"/>
    </row>
    <row r="76" spans="1:17" ht="14.25" customHeight="1" x14ac:dyDescent="0.45">
      <c r="A76" s="1"/>
      <c r="B76" s="1"/>
      <c r="I76" s="1"/>
      <c r="Q76" s="1"/>
    </row>
    <row r="77" spans="1:17" ht="14.25" customHeight="1" x14ac:dyDescent="0.45">
      <c r="A77" s="1"/>
      <c r="B77" s="1"/>
      <c r="I77" s="1"/>
      <c r="Q77" s="1"/>
    </row>
    <row r="78" spans="1:17" ht="14.25" customHeight="1" x14ac:dyDescent="0.45">
      <c r="A78" s="1"/>
      <c r="B78" s="1"/>
      <c r="I78" s="1"/>
      <c r="Q78" s="1"/>
    </row>
    <row r="79" spans="1:17" ht="14.25" customHeight="1" x14ac:dyDescent="0.45">
      <c r="A79" s="1"/>
      <c r="B79" s="1"/>
      <c r="I79" s="1"/>
      <c r="Q79" s="1"/>
    </row>
    <row r="80" spans="1:17" ht="14.25" customHeight="1" x14ac:dyDescent="0.45">
      <c r="A80" s="1"/>
      <c r="B80" s="1"/>
      <c r="I80" s="1"/>
      <c r="Q80" s="1"/>
    </row>
    <row r="81" spans="1:17" ht="14.25" customHeight="1" x14ac:dyDescent="0.45">
      <c r="A81" s="1"/>
      <c r="B81" s="1"/>
      <c r="I81" s="1"/>
      <c r="Q81" s="1"/>
    </row>
    <row r="82" spans="1:17" ht="14.25" customHeight="1" x14ac:dyDescent="0.45">
      <c r="A82" s="1"/>
      <c r="B82" s="1"/>
      <c r="I82" s="1"/>
      <c r="Q82" s="1"/>
    </row>
    <row r="83" spans="1:17" ht="14.25" customHeight="1" x14ac:dyDescent="0.45">
      <c r="A83" s="1"/>
      <c r="B83" s="1"/>
      <c r="I83" s="1"/>
      <c r="Q83" s="1"/>
    </row>
    <row r="84" spans="1:17" ht="14.25" customHeight="1" x14ac:dyDescent="0.45">
      <c r="A84" s="1"/>
      <c r="B84" s="1"/>
      <c r="I84" s="1"/>
      <c r="Q84" s="1"/>
    </row>
    <row r="85" spans="1:17" ht="14.25" customHeight="1" x14ac:dyDescent="0.45">
      <c r="A85" s="1"/>
      <c r="B85" s="1"/>
      <c r="I85" s="1"/>
      <c r="Q85" s="1"/>
    </row>
    <row r="86" spans="1:17" ht="14.25" customHeight="1" x14ac:dyDescent="0.45">
      <c r="A86" s="1"/>
      <c r="B86" s="1"/>
      <c r="I86" s="1"/>
      <c r="Q86" s="1"/>
    </row>
    <row r="87" spans="1:17" ht="14.25" customHeight="1" x14ac:dyDescent="0.45">
      <c r="A87" s="1"/>
      <c r="B87" s="1"/>
      <c r="I87" s="1"/>
      <c r="Q87" s="1"/>
    </row>
    <row r="88" spans="1:17" ht="14.25" customHeight="1" x14ac:dyDescent="0.45">
      <c r="A88" s="1"/>
      <c r="B88" s="1"/>
      <c r="I88" s="1"/>
      <c r="Q88" s="1"/>
    </row>
    <row r="89" spans="1:17" ht="14.25" customHeight="1" x14ac:dyDescent="0.45">
      <c r="A89" s="1"/>
      <c r="B89" s="1"/>
      <c r="I89" s="1"/>
      <c r="Q89" s="1"/>
    </row>
    <row r="90" spans="1:17" ht="14.25" customHeight="1" x14ac:dyDescent="0.45">
      <c r="A90" s="1"/>
      <c r="B90" s="1"/>
      <c r="I90" s="1"/>
      <c r="Q90" s="1"/>
    </row>
    <row r="91" spans="1:17" ht="14.25" customHeight="1" x14ac:dyDescent="0.45">
      <c r="A91" s="1"/>
      <c r="B91" s="1"/>
      <c r="I91" s="1"/>
      <c r="Q91" s="1"/>
    </row>
    <row r="92" spans="1:17" ht="14.25" customHeight="1" x14ac:dyDescent="0.45">
      <c r="A92" s="1"/>
      <c r="B92" s="1"/>
      <c r="I92" s="1"/>
      <c r="Q92" s="1"/>
    </row>
    <row r="93" spans="1:17" ht="14.25" customHeight="1" x14ac:dyDescent="0.45">
      <c r="A93" s="1"/>
      <c r="B93" s="1"/>
      <c r="I93" s="1"/>
      <c r="Q93" s="1"/>
    </row>
    <row r="94" spans="1:17" ht="14.25" customHeight="1" x14ac:dyDescent="0.45">
      <c r="A94" s="1"/>
      <c r="B94" s="1"/>
      <c r="I94" s="1"/>
      <c r="Q94" s="1"/>
    </row>
    <row r="95" spans="1:17" ht="14.25" customHeight="1" x14ac:dyDescent="0.45">
      <c r="A95" s="1"/>
      <c r="B95" s="1"/>
      <c r="I95" s="1"/>
      <c r="Q95" s="1"/>
    </row>
    <row r="96" spans="1:17" ht="14.25" customHeight="1" x14ac:dyDescent="0.45">
      <c r="A96" s="1"/>
      <c r="B96" s="1"/>
      <c r="I96" s="1"/>
      <c r="Q96" s="1"/>
    </row>
    <row r="97" spans="1:17" ht="14.25" customHeight="1" x14ac:dyDescent="0.45">
      <c r="A97" s="1"/>
      <c r="B97" s="1"/>
      <c r="I97" s="1"/>
      <c r="Q97" s="1"/>
    </row>
    <row r="98" spans="1:17" ht="14.25" customHeight="1" x14ac:dyDescent="0.45">
      <c r="A98" s="1"/>
      <c r="B98" s="1"/>
      <c r="I98" s="1"/>
      <c r="Q98" s="1"/>
    </row>
    <row r="99" spans="1:17" ht="14.25" customHeight="1" x14ac:dyDescent="0.45">
      <c r="A99" s="1"/>
      <c r="B99" s="1"/>
      <c r="I99" s="1"/>
      <c r="Q99" s="1"/>
    </row>
    <row r="100" spans="1:17" ht="14.25" customHeight="1" x14ac:dyDescent="0.45">
      <c r="A100" s="1"/>
      <c r="B100" s="1"/>
      <c r="I100" s="1"/>
      <c r="Q100" s="1"/>
    </row>
    <row r="101" spans="1:17" ht="14.25" customHeight="1" x14ac:dyDescent="0.45">
      <c r="A101" s="1"/>
      <c r="B101" s="1"/>
      <c r="I101" s="1"/>
      <c r="Q101" s="1"/>
    </row>
    <row r="102" spans="1:17" ht="14.25" customHeight="1" x14ac:dyDescent="0.45">
      <c r="A102" s="1"/>
      <c r="B102" s="1"/>
      <c r="I102" s="1"/>
      <c r="Q102" s="1"/>
    </row>
    <row r="103" spans="1:17" ht="14.25" customHeight="1" x14ac:dyDescent="0.45">
      <c r="A103" s="1"/>
      <c r="B103" s="1"/>
      <c r="I103" s="1"/>
      <c r="Q103" s="1"/>
    </row>
    <row r="104" spans="1:17" ht="14.25" customHeight="1" x14ac:dyDescent="0.45">
      <c r="A104" s="1"/>
      <c r="B104" s="1"/>
      <c r="I104" s="1"/>
      <c r="Q104" s="1"/>
    </row>
    <row r="105" spans="1:17" ht="14.25" customHeight="1" x14ac:dyDescent="0.45">
      <c r="A105" s="1"/>
      <c r="B105" s="1"/>
      <c r="I105" s="1"/>
      <c r="Q105" s="1"/>
    </row>
    <row r="106" spans="1:17" ht="14.25" customHeight="1" x14ac:dyDescent="0.45">
      <c r="A106" s="1"/>
      <c r="B106" s="1"/>
      <c r="I106" s="1"/>
      <c r="Q106" s="1"/>
    </row>
    <row r="107" spans="1:17" ht="14.25" customHeight="1" x14ac:dyDescent="0.45">
      <c r="A107" s="1"/>
      <c r="B107" s="1"/>
      <c r="I107" s="1"/>
      <c r="Q107" s="1"/>
    </row>
    <row r="108" spans="1:17" ht="14.25" customHeight="1" x14ac:dyDescent="0.45">
      <c r="A108" s="1"/>
      <c r="B108" s="1"/>
      <c r="I108" s="1"/>
      <c r="Q108" s="1"/>
    </row>
    <row r="109" spans="1:17" ht="14.25" customHeight="1" x14ac:dyDescent="0.45">
      <c r="A109" s="1"/>
      <c r="B109" s="1"/>
      <c r="I109" s="1"/>
      <c r="Q109" s="1"/>
    </row>
    <row r="110" spans="1:17" ht="14.25" customHeight="1" x14ac:dyDescent="0.45">
      <c r="A110" s="1"/>
      <c r="B110" s="1"/>
      <c r="I110" s="1"/>
      <c r="Q110" s="1"/>
    </row>
    <row r="111" spans="1:17" ht="14.25" customHeight="1" x14ac:dyDescent="0.45">
      <c r="A111" s="1"/>
      <c r="B111" s="1"/>
      <c r="I111" s="1"/>
      <c r="Q111" s="1"/>
    </row>
    <row r="112" spans="1:17" ht="14.25" customHeight="1" x14ac:dyDescent="0.45">
      <c r="A112" s="1"/>
      <c r="B112" s="1"/>
      <c r="I112" s="1"/>
      <c r="Q112" s="1"/>
    </row>
    <row r="113" spans="1:17" ht="14.25" customHeight="1" x14ac:dyDescent="0.45">
      <c r="A113" s="1"/>
      <c r="B113" s="1"/>
      <c r="I113" s="1"/>
      <c r="Q113" s="1"/>
    </row>
    <row r="114" spans="1:17" ht="14.25" customHeight="1" x14ac:dyDescent="0.45">
      <c r="A114" s="1"/>
      <c r="B114" s="1"/>
      <c r="I114" s="1"/>
      <c r="Q114" s="1"/>
    </row>
    <row r="115" spans="1:17" ht="14.25" customHeight="1" x14ac:dyDescent="0.45">
      <c r="A115" s="1"/>
      <c r="B115" s="1"/>
      <c r="I115" s="1"/>
      <c r="Q115" s="1"/>
    </row>
    <row r="116" spans="1:17" ht="14.25" customHeight="1" x14ac:dyDescent="0.45">
      <c r="A116" s="1"/>
      <c r="B116" s="1"/>
      <c r="I116" s="1"/>
      <c r="Q116" s="1"/>
    </row>
    <row r="117" spans="1:17" ht="14.25" customHeight="1" x14ac:dyDescent="0.45">
      <c r="A117" s="1"/>
      <c r="B117" s="1"/>
      <c r="I117" s="1"/>
      <c r="Q117" s="1"/>
    </row>
    <row r="118" spans="1:17" ht="14.25" customHeight="1" x14ac:dyDescent="0.45">
      <c r="A118" s="1"/>
      <c r="B118" s="1"/>
      <c r="I118" s="1"/>
      <c r="Q118" s="1"/>
    </row>
    <row r="119" spans="1:17" ht="14.25" customHeight="1" x14ac:dyDescent="0.45">
      <c r="A119" s="1"/>
      <c r="B119" s="1"/>
      <c r="I119" s="1"/>
      <c r="Q119" s="1"/>
    </row>
    <row r="120" spans="1:17" ht="14.25" customHeight="1" x14ac:dyDescent="0.45">
      <c r="A120" s="1"/>
      <c r="B120" s="1"/>
      <c r="I120" s="1"/>
      <c r="Q120" s="1"/>
    </row>
    <row r="121" spans="1:17" ht="14.25" customHeight="1" x14ac:dyDescent="0.45">
      <c r="A121" s="1"/>
      <c r="B121" s="1"/>
      <c r="I121" s="1"/>
      <c r="Q121" s="1"/>
    </row>
    <row r="122" spans="1:17" ht="14.25" customHeight="1" x14ac:dyDescent="0.45">
      <c r="A122" s="1"/>
      <c r="B122" s="1"/>
      <c r="I122" s="1"/>
      <c r="Q122" s="1"/>
    </row>
    <row r="123" spans="1:17" ht="14.25" customHeight="1" x14ac:dyDescent="0.45">
      <c r="A123" s="1"/>
      <c r="B123" s="1"/>
      <c r="I123" s="1"/>
      <c r="Q123" s="1"/>
    </row>
    <row r="124" spans="1:17" ht="14.25" customHeight="1" x14ac:dyDescent="0.45">
      <c r="A124" s="1"/>
      <c r="B124" s="1"/>
      <c r="I124" s="1"/>
      <c r="Q124" s="1"/>
    </row>
    <row r="125" spans="1:17" ht="14.25" customHeight="1" x14ac:dyDescent="0.45">
      <c r="A125" s="1"/>
      <c r="B125" s="1"/>
      <c r="I125" s="1"/>
      <c r="Q125" s="1"/>
    </row>
    <row r="126" spans="1:17" ht="14.25" customHeight="1" x14ac:dyDescent="0.45">
      <c r="A126" s="1"/>
      <c r="B126" s="1"/>
      <c r="I126" s="1"/>
      <c r="Q126" s="1"/>
    </row>
    <row r="127" spans="1:17" ht="14.25" customHeight="1" x14ac:dyDescent="0.45">
      <c r="A127" s="1"/>
      <c r="B127" s="1"/>
      <c r="I127" s="1"/>
      <c r="Q127" s="1"/>
    </row>
    <row r="128" spans="1:17" ht="14.25" customHeight="1" x14ac:dyDescent="0.45">
      <c r="A128" s="1"/>
      <c r="B128" s="1"/>
      <c r="I128" s="1"/>
      <c r="Q128" s="1"/>
    </row>
    <row r="129" spans="1:17" ht="14.25" customHeight="1" x14ac:dyDescent="0.45">
      <c r="A129" s="1"/>
      <c r="B129" s="1"/>
      <c r="I129" s="1"/>
      <c r="Q129" s="1"/>
    </row>
    <row r="130" spans="1:17" ht="14.25" customHeight="1" x14ac:dyDescent="0.45">
      <c r="A130" s="1"/>
      <c r="B130" s="1"/>
      <c r="I130" s="1"/>
      <c r="Q130" s="1"/>
    </row>
    <row r="131" spans="1:17" ht="14.25" customHeight="1" x14ac:dyDescent="0.45">
      <c r="A131" s="1"/>
      <c r="B131" s="1"/>
      <c r="I131" s="1"/>
      <c r="Q131" s="1"/>
    </row>
    <row r="132" spans="1:17" ht="14.25" customHeight="1" x14ac:dyDescent="0.45">
      <c r="A132" s="1"/>
      <c r="B132" s="1"/>
      <c r="I132" s="1"/>
      <c r="Q132" s="1"/>
    </row>
    <row r="133" spans="1:17" ht="14.25" customHeight="1" x14ac:dyDescent="0.45">
      <c r="A133" s="1"/>
      <c r="B133" s="1"/>
      <c r="I133" s="1"/>
      <c r="Q133" s="1"/>
    </row>
    <row r="134" spans="1:17" ht="14.25" customHeight="1" x14ac:dyDescent="0.45">
      <c r="A134" s="1"/>
      <c r="B134" s="1"/>
      <c r="I134" s="1"/>
      <c r="Q134" s="1"/>
    </row>
    <row r="135" spans="1:17" ht="14.25" customHeight="1" x14ac:dyDescent="0.45">
      <c r="A135" s="1"/>
      <c r="B135" s="1"/>
      <c r="I135" s="1"/>
      <c r="Q135" s="1"/>
    </row>
    <row r="136" spans="1:17" ht="14.25" customHeight="1" x14ac:dyDescent="0.45">
      <c r="A136" s="1"/>
      <c r="B136" s="1"/>
      <c r="I136" s="1"/>
      <c r="Q136" s="1"/>
    </row>
    <row r="137" spans="1:17" ht="14.25" customHeight="1" x14ac:dyDescent="0.45">
      <c r="A137" s="1"/>
      <c r="B137" s="1"/>
      <c r="I137" s="1"/>
      <c r="Q137" s="1"/>
    </row>
    <row r="138" spans="1:17" ht="14.25" customHeight="1" x14ac:dyDescent="0.45">
      <c r="A138" s="1"/>
      <c r="B138" s="1"/>
      <c r="I138" s="1"/>
      <c r="Q138" s="1"/>
    </row>
    <row r="139" spans="1:17" ht="14.25" customHeight="1" x14ac:dyDescent="0.45">
      <c r="A139" s="1"/>
      <c r="B139" s="1"/>
      <c r="I139" s="1"/>
      <c r="Q139" s="1"/>
    </row>
    <row r="140" spans="1:17" ht="14.25" customHeight="1" x14ac:dyDescent="0.45">
      <c r="A140" s="1"/>
      <c r="B140" s="1"/>
      <c r="I140" s="1"/>
      <c r="Q140" s="1"/>
    </row>
    <row r="141" spans="1:17" ht="14.25" customHeight="1" x14ac:dyDescent="0.45">
      <c r="A141" s="1"/>
      <c r="B141" s="1"/>
      <c r="I141" s="1"/>
      <c r="Q141" s="1"/>
    </row>
    <row r="142" spans="1:17" ht="14.25" customHeight="1" x14ac:dyDescent="0.45">
      <c r="A142" s="1"/>
      <c r="B142" s="1"/>
      <c r="I142" s="1"/>
      <c r="Q142" s="1"/>
    </row>
    <row r="143" spans="1:17" ht="14.25" customHeight="1" x14ac:dyDescent="0.45">
      <c r="A143" s="1"/>
      <c r="B143" s="1"/>
      <c r="I143" s="1"/>
      <c r="Q143" s="1"/>
    </row>
    <row r="144" spans="1:17" ht="14.25" customHeight="1" x14ac:dyDescent="0.45">
      <c r="A144" s="1"/>
      <c r="B144" s="1"/>
      <c r="I144" s="1"/>
      <c r="Q144" s="1"/>
    </row>
    <row r="145" spans="1:17" ht="14.25" customHeight="1" x14ac:dyDescent="0.45">
      <c r="A145" s="1"/>
      <c r="B145" s="1"/>
      <c r="I145" s="1"/>
      <c r="Q145" s="1"/>
    </row>
    <row r="146" spans="1:17" ht="14.25" customHeight="1" x14ac:dyDescent="0.45">
      <c r="A146" s="1"/>
      <c r="B146" s="1"/>
      <c r="I146" s="1"/>
      <c r="Q146" s="1"/>
    </row>
    <row r="147" spans="1:17" ht="14.25" customHeight="1" x14ac:dyDescent="0.45">
      <c r="A147" s="1"/>
      <c r="B147" s="1"/>
      <c r="I147" s="1"/>
      <c r="Q147" s="1"/>
    </row>
    <row r="148" spans="1:17" ht="14.25" customHeight="1" x14ac:dyDescent="0.45">
      <c r="A148" s="1"/>
      <c r="B148" s="1"/>
      <c r="I148" s="1"/>
      <c r="Q148" s="1"/>
    </row>
    <row r="149" spans="1:17" ht="14.25" customHeight="1" x14ac:dyDescent="0.45">
      <c r="A149" s="1"/>
      <c r="B149" s="1"/>
      <c r="I149" s="1"/>
      <c r="Q149" s="1"/>
    </row>
    <row r="150" spans="1:17" ht="14.25" customHeight="1" x14ac:dyDescent="0.45">
      <c r="A150" s="1"/>
      <c r="B150" s="1"/>
      <c r="I150" s="1"/>
      <c r="Q150" s="1"/>
    </row>
    <row r="151" spans="1:17" ht="14.25" customHeight="1" x14ac:dyDescent="0.45">
      <c r="A151" s="1"/>
      <c r="B151" s="1"/>
      <c r="I151" s="1"/>
      <c r="Q151" s="1"/>
    </row>
    <row r="152" spans="1:17" ht="14.25" customHeight="1" x14ac:dyDescent="0.45">
      <c r="A152" s="1"/>
      <c r="B152" s="1"/>
      <c r="I152" s="1"/>
      <c r="Q152" s="1"/>
    </row>
    <row r="153" spans="1:17" ht="14.25" customHeight="1" x14ac:dyDescent="0.45">
      <c r="A153" s="1"/>
      <c r="B153" s="1"/>
      <c r="I153" s="1"/>
      <c r="Q153" s="1"/>
    </row>
    <row r="154" spans="1:17" ht="14.25" customHeight="1" x14ac:dyDescent="0.45">
      <c r="A154" s="1"/>
      <c r="B154" s="1"/>
      <c r="I154" s="1"/>
      <c r="Q154" s="1"/>
    </row>
    <row r="155" spans="1:17" ht="14.25" customHeight="1" x14ac:dyDescent="0.45">
      <c r="A155" s="1"/>
      <c r="B155" s="1"/>
      <c r="I155" s="1"/>
      <c r="Q155" s="1"/>
    </row>
    <row r="156" spans="1:17" ht="14.25" customHeight="1" x14ac:dyDescent="0.45">
      <c r="A156" s="1"/>
      <c r="B156" s="1"/>
      <c r="I156" s="1"/>
      <c r="Q156" s="1"/>
    </row>
    <row r="157" spans="1:17" ht="14.25" customHeight="1" x14ac:dyDescent="0.45">
      <c r="A157" s="1"/>
      <c r="B157" s="1"/>
      <c r="I157" s="1"/>
      <c r="Q157" s="1"/>
    </row>
    <row r="158" spans="1:17" ht="14.25" customHeight="1" x14ac:dyDescent="0.45">
      <c r="A158" s="1"/>
      <c r="B158" s="1"/>
      <c r="I158" s="1"/>
      <c r="Q158" s="1"/>
    </row>
    <row r="159" spans="1:17" ht="14.25" customHeight="1" x14ac:dyDescent="0.45">
      <c r="A159" s="1"/>
      <c r="B159" s="1"/>
      <c r="I159" s="1"/>
      <c r="Q159" s="1"/>
    </row>
    <row r="160" spans="1:17" ht="14.25" customHeight="1" x14ac:dyDescent="0.45">
      <c r="A160" s="1"/>
      <c r="B160" s="1"/>
      <c r="I160" s="1"/>
      <c r="Q160" s="1"/>
    </row>
    <row r="161" spans="1:17" ht="14.25" customHeight="1" x14ac:dyDescent="0.45">
      <c r="A161" s="1"/>
      <c r="B161" s="1"/>
      <c r="I161" s="1"/>
      <c r="Q161" s="1"/>
    </row>
    <row r="162" spans="1:17" ht="14.25" customHeight="1" x14ac:dyDescent="0.45">
      <c r="A162" s="1"/>
      <c r="B162" s="1"/>
      <c r="I162" s="1"/>
      <c r="Q162" s="1"/>
    </row>
    <row r="163" spans="1:17" ht="14.25" customHeight="1" x14ac:dyDescent="0.45">
      <c r="A163" s="1"/>
      <c r="B163" s="1"/>
      <c r="I163" s="1"/>
      <c r="Q163" s="1"/>
    </row>
    <row r="164" spans="1:17" ht="14.25" customHeight="1" x14ac:dyDescent="0.45">
      <c r="A164" s="1"/>
      <c r="B164" s="1"/>
      <c r="I164" s="1"/>
      <c r="Q164" s="1"/>
    </row>
    <row r="165" spans="1:17" ht="14.25" customHeight="1" x14ac:dyDescent="0.45">
      <c r="A165" s="1"/>
      <c r="B165" s="1"/>
      <c r="I165" s="1"/>
      <c r="Q165" s="1"/>
    </row>
    <row r="166" spans="1:17" ht="14.25" customHeight="1" x14ac:dyDescent="0.45">
      <c r="A166" s="1"/>
      <c r="B166" s="1"/>
      <c r="I166" s="1"/>
      <c r="Q166" s="1"/>
    </row>
    <row r="167" spans="1:17" ht="14.25" customHeight="1" x14ac:dyDescent="0.45">
      <c r="A167" s="1"/>
      <c r="B167" s="1"/>
      <c r="I167" s="1"/>
      <c r="Q167" s="1"/>
    </row>
    <row r="168" spans="1:17" ht="14.25" customHeight="1" x14ac:dyDescent="0.45">
      <c r="A168" s="1"/>
      <c r="B168" s="1"/>
      <c r="I168" s="1"/>
      <c r="Q168" s="1"/>
    </row>
    <row r="169" spans="1:17" ht="14.25" customHeight="1" x14ac:dyDescent="0.45">
      <c r="A169" s="1"/>
      <c r="B169" s="1"/>
      <c r="I169" s="1"/>
      <c r="Q169" s="1"/>
    </row>
    <row r="170" spans="1:17" ht="14.25" customHeight="1" x14ac:dyDescent="0.45">
      <c r="A170" s="1"/>
      <c r="B170" s="1"/>
      <c r="I170" s="1"/>
      <c r="Q170" s="1"/>
    </row>
    <row r="171" spans="1:17" ht="14.25" customHeight="1" x14ac:dyDescent="0.45">
      <c r="A171" s="1"/>
      <c r="B171" s="1"/>
      <c r="I171" s="1"/>
      <c r="Q171" s="1"/>
    </row>
    <row r="172" spans="1:17" ht="14.25" customHeight="1" x14ac:dyDescent="0.45">
      <c r="A172" s="1"/>
      <c r="B172" s="1"/>
      <c r="I172" s="1"/>
      <c r="Q172" s="1"/>
    </row>
    <row r="173" spans="1:17" ht="14.25" customHeight="1" x14ac:dyDescent="0.45">
      <c r="A173" s="1"/>
      <c r="B173" s="1"/>
      <c r="I173" s="1"/>
      <c r="Q173" s="1"/>
    </row>
    <row r="174" spans="1:17" ht="14.25" customHeight="1" x14ac:dyDescent="0.45">
      <c r="A174" s="1"/>
      <c r="B174" s="1"/>
      <c r="I174" s="1"/>
      <c r="Q174" s="1"/>
    </row>
    <row r="175" spans="1:17" ht="14.25" customHeight="1" x14ac:dyDescent="0.45">
      <c r="A175" s="1"/>
      <c r="B175" s="1"/>
      <c r="I175" s="1"/>
      <c r="Q175" s="1"/>
    </row>
    <row r="176" spans="1:17" ht="14.25" customHeight="1" x14ac:dyDescent="0.45">
      <c r="A176" s="1"/>
      <c r="B176" s="1"/>
      <c r="I176" s="1"/>
      <c r="Q176" s="1"/>
    </row>
    <row r="177" spans="1:17" ht="14.25" customHeight="1" x14ac:dyDescent="0.45">
      <c r="A177" s="1"/>
      <c r="B177" s="1"/>
      <c r="I177" s="1"/>
      <c r="Q177" s="1"/>
    </row>
    <row r="178" spans="1:17" ht="14.25" customHeight="1" x14ac:dyDescent="0.45">
      <c r="A178" s="1"/>
      <c r="B178" s="1"/>
      <c r="I178" s="1"/>
      <c r="Q178" s="1"/>
    </row>
    <row r="179" spans="1:17" ht="14.25" customHeight="1" x14ac:dyDescent="0.45">
      <c r="A179" s="1"/>
      <c r="B179" s="1"/>
      <c r="I179" s="1"/>
      <c r="Q179" s="1"/>
    </row>
    <row r="180" spans="1:17" ht="14.25" customHeight="1" x14ac:dyDescent="0.45">
      <c r="A180" s="1"/>
      <c r="B180" s="1"/>
      <c r="I180" s="1"/>
      <c r="Q180" s="1"/>
    </row>
    <row r="181" spans="1:17" ht="14.25" customHeight="1" x14ac:dyDescent="0.45">
      <c r="A181" s="1"/>
      <c r="B181" s="1"/>
      <c r="I181" s="1"/>
      <c r="Q181" s="1"/>
    </row>
    <row r="182" spans="1:17" ht="14.25" customHeight="1" x14ac:dyDescent="0.45">
      <c r="A182" s="1"/>
      <c r="B182" s="1"/>
      <c r="I182" s="1"/>
      <c r="Q182" s="1"/>
    </row>
    <row r="183" spans="1:17" ht="14.25" customHeight="1" x14ac:dyDescent="0.45">
      <c r="A183" s="1"/>
      <c r="B183" s="1"/>
      <c r="I183" s="1"/>
      <c r="Q183" s="1"/>
    </row>
    <row r="184" spans="1:17" ht="14.25" customHeight="1" x14ac:dyDescent="0.45">
      <c r="A184" s="1"/>
      <c r="B184" s="1"/>
      <c r="I184" s="1"/>
      <c r="Q184" s="1"/>
    </row>
    <row r="185" spans="1:17" ht="14.25" customHeight="1" x14ac:dyDescent="0.45">
      <c r="A185" s="1"/>
      <c r="B185" s="1"/>
      <c r="I185" s="1"/>
      <c r="Q185" s="1"/>
    </row>
    <row r="186" spans="1:17" ht="14.25" customHeight="1" x14ac:dyDescent="0.45">
      <c r="A186" s="1"/>
      <c r="B186" s="1"/>
      <c r="I186" s="1"/>
      <c r="Q186" s="1"/>
    </row>
    <row r="187" spans="1:17" ht="14.25" customHeight="1" x14ac:dyDescent="0.45">
      <c r="A187" s="1"/>
      <c r="B187" s="1"/>
      <c r="I187" s="1"/>
      <c r="Q187" s="1"/>
    </row>
    <row r="188" spans="1:17" ht="14.25" customHeight="1" x14ac:dyDescent="0.45">
      <c r="A188" s="1"/>
      <c r="B188" s="1"/>
      <c r="I188" s="1"/>
      <c r="Q188" s="1"/>
    </row>
    <row r="189" spans="1:17" ht="14.25" customHeight="1" x14ac:dyDescent="0.45">
      <c r="A189" s="1"/>
      <c r="B189" s="1"/>
      <c r="I189" s="1"/>
      <c r="Q189" s="1"/>
    </row>
    <row r="190" spans="1:17" ht="14.25" customHeight="1" x14ac:dyDescent="0.45">
      <c r="A190" s="1"/>
      <c r="B190" s="1"/>
      <c r="I190" s="1"/>
      <c r="Q190" s="1"/>
    </row>
    <row r="191" spans="1:17" ht="14.25" customHeight="1" x14ac:dyDescent="0.45">
      <c r="A191" s="1"/>
      <c r="B191" s="1"/>
      <c r="I191" s="1"/>
      <c r="Q191" s="1"/>
    </row>
    <row r="192" spans="1:17" ht="14.25" customHeight="1" x14ac:dyDescent="0.45">
      <c r="A192" s="1"/>
      <c r="B192" s="1"/>
      <c r="I192" s="1"/>
      <c r="Q192" s="1"/>
    </row>
    <row r="193" spans="1:17" ht="14.25" customHeight="1" x14ac:dyDescent="0.45">
      <c r="A193" s="1"/>
      <c r="B193" s="1"/>
      <c r="I193" s="1"/>
      <c r="Q193" s="1"/>
    </row>
    <row r="194" spans="1:17" ht="14.25" customHeight="1" x14ac:dyDescent="0.45">
      <c r="A194" s="1"/>
      <c r="B194" s="1"/>
      <c r="I194" s="1"/>
      <c r="Q194" s="1"/>
    </row>
    <row r="195" spans="1:17" ht="14.25" customHeight="1" x14ac:dyDescent="0.45">
      <c r="A195" s="1"/>
      <c r="B195" s="1"/>
      <c r="I195" s="1"/>
      <c r="Q195" s="1"/>
    </row>
    <row r="196" spans="1:17" ht="14.25" customHeight="1" x14ac:dyDescent="0.45">
      <c r="A196" s="1"/>
      <c r="B196" s="1"/>
      <c r="I196" s="1"/>
      <c r="Q196" s="1"/>
    </row>
    <row r="197" spans="1:17" ht="14.25" customHeight="1" x14ac:dyDescent="0.45">
      <c r="A197" s="1"/>
      <c r="B197" s="1"/>
      <c r="I197" s="1"/>
      <c r="Q197" s="1"/>
    </row>
    <row r="198" spans="1:17" ht="14.25" customHeight="1" x14ac:dyDescent="0.45">
      <c r="A198" s="1"/>
      <c r="B198" s="1"/>
      <c r="I198" s="1"/>
      <c r="Q198" s="1"/>
    </row>
    <row r="199" spans="1:17" ht="14.25" customHeight="1" x14ac:dyDescent="0.45">
      <c r="A199" s="1"/>
      <c r="B199" s="1"/>
      <c r="I199" s="1"/>
      <c r="Q199" s="1"/>
    </row>
    <row r="200" spans="1:17" ht="14.25" customHeight="1" x14ac:dyDescent="0.45">
      <c r="A200" s="1"/>
      <c r="B200" s="1"/>
      <c r="I200" s="1"/>
      <c r="Q200" s="1"/>
    </row>
    <row r="201" spans="1:17" ht="14.25" customHeight="1" x14ac:dyDescent="0.45">
      <c r="A201" s="1"/>
      <c r="B201" s="1"/>
      <c r="I201" s="1"/>
      <c r="Q201" s="1"/>
    </row>
    <row r="202" spans="1:17" ht="14.25" customHeight="1" x14ac:dyDescent="0.45">
      <c r="A202" s="1"/>
      <c r="B202" s="1"/>
      <c r="I202" s="1"/>
      <c r="Q202" s="1"/>
    </row>
    <row r="203" spans="1:17" ht="14.25" customHeight="1" x14ac:dyDescent="0.45">
      <c r="A203" s="1"/>
      <c r="B203" s="1"/>
      <c r="I203" s="1"/>
      <c r="Q203" s="1"/>
    </row>
    <row r="204" spans="1:17" ht="14.25" customHeight="1" x14ac:dyDescent="0.45">
      <c r="A204" s="1"/>
      <c r="B204" s="1"/>
      <c r="I204" s="1"/>
      <c r="Q204" s="1"/>
    </row>
    <row r="205" spans="1:17" ht="14.25" customHeight="1" x14ac:dyDescent="0.45">
      <c r="A205" s="1"/>
      <c r="B205" s="1"/>
      <c r="I205" s="1"/>
      <c r="Q205" s="1"/>
    </row>
    <row r="206" spans="1:17" ht="14.25" customHeight="1" x14ac:dyDescent="0.45">
      <c r="A206" s="1"/>
      <c r="B206" s="1"/>
      <c r="I206" s="1"/>
      <c r="Q206" s="1"/>
    </row>
    <row r="207" spans="1:17" ht="14.25" customHeight="1" x14ac:dyDescent="0.45">
      <c r="A207" s="1"/>
      <c r="B207" s="1"/>
      <c r="I207" s="1"/>
      <c r="Q207" s="1"/>
    </row>
    <row r="208" spans="1:17" ht="14.25" customHeight="1" x14ac:dyDescent="0.45">
      <c r="A208" s="1"/>
      <c r="B208" s="1"/>
      <c r="I208" s="1"/>
      <c r="Q208" s="1"/>
    </row>
    <row r="209" spans="1:17" ht="14.25" customHeight="1" x14ac:dyDescent="0.45">
      <c r="A209" s="1"/>
      <c r="B209" s="1"/>
      <c r="I209" s="1"/>
      <c r="Q209" s="1"/>
    </row>
    <row r="210" spans="1:17" ht="14.25" customHeight="1" x14ac:dyDescent="0.45">
      <c r="A210" s="1"/>
      <c r="B210" s="1"/>
      <c r="I210" s="1"/>
      <c r="Q210" s="1"/>
    </row>
    <row r="211" spans="1:17" ht="14.25" customHeight="1" x14ac:dyDescent="0.45">
      <c r="A211" s="1"/>
      <c r="B211" s="1"/>
      <c r="I211" s="1"/>
      <c r="Q211" s="1"/>
    </row>
    <row r="212" spans="1:17" ht="14.25" customHeight="1" x14ac:dyDescent="0.45">
      <c r="A212" s="1"/>
      <c r="B212" s="1"/>
      <c r="I212" s="1"/>
      <c r="Q212" s="1"/>
    </row>
    <row r="213" spans="1:17" ht="14.25" customHeight="1" x14ac:dyDescent="0.45">
      <c r="A213" s="1"/>
      <c r="B213" s="1"/>
      <c r="I213" s="1"/>
      <c r="Q213" s="1"/>
    </row>
    <row r="214" spans="1:17" ht="14.25" customHeight="1" x14ac:dyDescent="0.45">
      <c r="A214" s="1"/>
      <c r="B214" s="1"/>
      <c r="I214" s="1"/>
      <c r="Q214" s="1"/>
    </row>
    <row r="215" spans="1:17" ht="14.25" customHeight="1" x14ac:dyDescent="0.45">
      <c r="A215" s="1"/>
      <c r="B215" s="1"/>
      <c r="I215" s="1"/>
      <c r="Q215" s="1"/>
    </row>
    <row r="216" spans="1:17" ht="14.25" customHeight="1" x14ac:dyDescent="0.45">
      <c r="A216" s="1"/>
      <c r="B216" s="1"/>
      <c r="I216" s="1"/>
      <c r="Q216" s="1"/>
    </row>
    <row r="217" spans="1:17" ht="14.25" customHeight="1" x14ac:dyDescent="0.45">
      <c r="A217" s="1"/>
      <c r="B217" s="1"/>
      <c r="I217" s="1"/>
      <c r="Q217" s="1"/>
    </row>
    <row r="218" spans="1:17" ht="14.25" customHeight="1" x14ac:dyDescent="0.45">
      <c r="A218" s="1"/>
      <c r="B218" s="1"/>
      <c r="I218" s="1"/>
      <c r="Q218" s="1"/>
    </row>
    <row r="219" spans="1:17" ht="14.25" customHeight="1" x14ac:dyDescent="0.45">
      <c r="A219" s="1"/>
      <c r="B219" s="1"/>
      <c r="I219" s="1"/>
      <c r="Q219" s="1"/>
    </row>
    <row r="220" spans="1:17" ht="14.25" customHeight="1" x14ac:dyDescent="0.45">
      <c r="A220" s="1"/>
      <c r="B220" s="1"/>
      <c r="I220" s="1"/>
      <c r="Q220" s="1"/>
    </row>
    <row r="221" spans="1:17" ht="14.25" customHeight="1" x14ac:dyDescent="0.45">
      <c r="A221" s="1"/>
      <c r="B221" s="1"/>
      <c r="I221" s="1"/>
      <c r="Q221" s="1"/>
    </row>
    <row r="222" spans="1:17" ht="14.25" customHeight="1" x14ac:dyDescent="0.45">
      <c r="A222" s="1"/>
      <c r="B222" s="1"/>
      <c r="I222" s="1"/>
      <c r="Q222" s="1"/>
    </row>
    <row r="223" spans="1:17" ht="14.25" customHeight="1" x14ac:dyDescent="0.45">
      <c r="A223" s="1"/>
      <c r="B223" s="1"/>
      <c r="I223" s="1"/>
      <c r="Q223" s="1"/>
    </row>
    <row r="224" spans="1:17" ht="14.25" customHeight="1" x14ac:dyDescent="0.45">
      <c r="A224" s="1"/>
      <c r="B224" s="1"/>
      <c r="I224" s="1"/>
      <c r="Q224" s="1"/>
    </row>
    <row r="225" spans="1:17" ht="14.25" customHeight="1" x14ac:dyDescent="0.45">
      <c r="A225" s="1"/>
      <c r="B225" s="1"/>
      <c r="I225" s="1"/>
      <c r="Q225" s="1"/>
    </row>
    <row r="226" spans="1:17" ht="14.25" customHeight="1" x14ac:dyDescent="0.45">
      <c r="A226" s="1"/>
      <c r="B226" s="1"/>
      <c r="I226" s="1"/>
      <c r="Q226" s="1"/>
    </row>
    <row r="227" spans="1:17" ht="14.25" customHeight="1" x14ac:dyDescent="0.45">
      <c r="A227" s="1"/>
      <c r="B227" s="1"/>
      <c r="I227" s="1"/>
      <c r="Q227" s="1"/>
    </row>
    <row r="228" spans="1:17" ht="14.25" customHeight="1" x14ac:dyDescent="0.45">
      <c r="A228" s="1"/>
      <c r="B228" s="1"/>
      <c r="I228" s="1"/>
      <c r="Q228" s="1"/>
    </row>
    <row r="229" spans="1:17" ht="14.25" customHeight="1" x14ac:dyDescent="0.45">
      <c r="A229" s="1"/>
      <c r="B229" s="1"/>
      <c r="I229" s="1"/>
      <c r="Q229" s="1"/>
    </row>
    <row r="230" spans="1:17" ht="14.25" customHeight="1" x14ac:dyDescent="0.45">
      <c r="A230" s="1"/>
      <c r="B230" s="1"/>
      <c r="I230" s="1"/>
      <c r="Q230" s="1"/>
    </row>
    <row r="231" spans="1:17" ht="14.25" customHeight="1" x14ac:dyDescent="0.45">
      <c r="A231" s="1"/>
      <c r="B231" s="1"/>
      <c r="I231" s="1"/>
      <c r="Q231" s="1"/>
    </row>
    <row r="232" spans="1:17" ht="14.25" customHeight="1" x14ac:dyDescent="0.45">
      <c r="A232" s="1"/>
      <c r="B232" s="1"/>
      <c r="I232" s="1"/>
      <c r="Q232" s="1"/>
    </row>
    <row r="233" spans="1:17" ht="14.25" customHeight="1" x14ac:dyDescent="0.45">
      <c r="A233" s="1"/>
      <c r="B233" s="1"/>
      <c r="I233" s="1"/>
      <c r="Q233" s="1"/>
    </row>
    <row r="234" spans="1:17" ht="14.25" customHeight="1" x14ac:dyDescent="0.45">
      <c r="A234" s="1"/>
      <c r="B234" s="1"/>
      <c r="I234" s="1"/>
      <c r="Q234" s="1"/>
    </row>
    <row r="235" spans="1:17" ht="14.25" customHeight="1" x14ac:dyDescent="0.45">
      <c r="A235" s="1"/>
      <c r="B235" s="1"/>
      <c r="I235" s="1"/>
      <c r="Q235" s="1"/>
    </row>
    <row r="236" spans="1:17" ht="14.25" customHeight="1" x14ac:dyDescent="0.45">
      <c r="A236" s="1"/>
      <c r="B236" s="1"/>
      <c r="I236" s="1"/>
      <c r="Q236" s="1"/>
    </row>
    <row r="237" spans="1:17" ht="14.25" customHeight="1" x14ac:dyDescent="0.45">
      <c r="A237" s="1"/>
      <c r="B237" s="1"/>
      <c r="I237" s="1"/>
      <c r="Q237" s="1"/>
    </row>
    <row r="238" spans="1:17" ht="14.25" customHeight="1" x14ac:dyDescent="0.45">
      <c r="A238" s="1"/>
      <c r="B238" s="1"/>
      <c r="I238" s="1"/>
      <c r="Q238" s="1"/>
    </row>
    <row r="239" spans="1:17" ht="14.25" customHeight="1" x14ac:dyDescent="0.45">
      <c r="A239" s="1"/>
      <c r="B239" s="1"/>
      <c r="I239" s="1"/>
      <c r="Q239" s="1"/>
    </row>
    <row r="240" spans="1:17" ht="14.25" customHeight="1" x14ac:dyDescent="0.45">
      <c r="A240" s="1"/>
      <c r="B240" s="1"/>
      <c r="I240" s="1"/>
      <c r="Q240" s="1"/>
    </row>
    <row r="241" spans="1:17" ht="14.25" customHeight="1" x14ac:dyDescent="0.45">
      <c r="A241" s="1"/>
      <c r="B241" s="1"/>
      <c r="I241" s="1"/>
      <c r="Q241" s="1"/>
    </row>
    <row r="242" spans="1:17" ht="14.25" customHeight="1" x14ac:dyDescent="0.45">
      <c r="A242" s="1"/>
      <c r="B242" s="1"/>
      <c r="I242" s="1"/>
      <c r="Q242" s="1"/>
    </row>
    <row r="243" spans="1:17" ht="14.25" customHeight="1" x14ac:dyDescent="0.45">
      <c r="A243" s="1"/>
      <c r="B243" s="1"/>
      <c r="I243" s="1"/>
      <c r="Q243" s="1"/>
    </row>
    <row r="244" spans="1:17" ht="14.25" customHeight="1" x14ac:dyDescent="0.45">
      <c r="A244" s="1"/>
      <c r="B244" s="1"/>
      <c r="I244" s="1"/>
      <c r="Q244" s="1"/>
    </row>
    <row r="245" spans="1:17" ht="14.25" customHeight="1" x14ac:dyDescent="0.45">
      <c r="A245" s="1"/>
      <c r="B245" s="1"/>
      <c r="I245" s="1"/>
      <c r="Q245" s="1"/>
    </row>
    <row r="246" spans="1:17" ht="14.25" customHeight="1" x14ac:dyDescent="0.45">
      <c r="A246" s="1"/>
      <c r="B246" s="1"/>
      <c r="I246" s="1"/>
      <c r="Q246" s="1"/>
    </row>
    <row r="247" spans="1:17" ht="14.25" customHeight="1" x14ac:dyDescent="0.45">
      <c r="A247" s="1"/>
      <c r="B247" s="1"/>
      <c r="I247" s="1"/>
      <c r="Q247" s="1"/>
    </row>
    <row r="248" spans="1:17" ht="14.25" customHeight="1" x14ac:dyDescent="0.45">
      <c r="A248" s="1"/>
      <c r="B248" s="1"/>
      <c r="I248" s="1"/>
      <c r="Q248" s="1"/>
    </row>
    <row r="249" spans="1:17" ht="14.25" customHeight="1" x14ac:dyDescent="0.45">
      <c r="A249" s="1"/>
      <c r="B249" s="1"/>
      <c r="I249" s="1"/>
      <c r="Q249" s="1"/>
    </row>
    <row r="250" spans="1:17" ht="14.25" customHeight="1" x14ac:dyDescent="0.45">
      <c r="A250" s="1"/>
      <c r="B250" s="1"/>
      <c r="I250" s="1"/>
      <c r="Q250" s="1"/>
    </row>
    <row r="251" spans="1:17" ht="14.25" customHeight="1" x14ac:dyDescent="0.45">
      <c r="A251" s="1"/>
      <c r="B251" s="1"/>
      <c r="I251" s="1"/>
      <c r="Q251" s="1"/>
    </row>
    <row r="252" spans="1:17" ht="14.25" customHeight="1" x14ac:dyDescent="0.45">
      <c r="A252" s="1"/>
      <c r="B252" s="1"/>
      <c r="I252" s="1"/>
      <c r="Q252" s="1"/>
    </row>
    <row r="253" spans="1:17" ht="14.25" customHeight="1" x14ac:dyDescent="0.45">
      <c r="A253" s="1"/>
      <c r="B253" s="1"/>
      <c r="I253" s="1"/>
      <c r="Q253" s="1"/>
    </row>
    <row r="254" spans="1:17" ht="14.25" customHeight="1" x14ac:dyDescent="0.45">
      <c r="A254" s="1"/>
      <c r="B254" s="1"/>
      <c r="I254" s="1"/>
      <c r="Q254" s="1"/>
    </row>
    <row r="255" spans="1:17" ht="14.25" customHeight="1" x14ac:dyDescent="0.45">
      <c r="A255" s="1"/>
      <c r="B255" s="1"/>
      <c r="I255" s="1"/>
      <c r="Q255" s="1"/>
    </row>
    <row r="256" spans="1:17" ht="14.25" customHeight="1" x14ac:dyDescent="0.45">
      <c r="A256" s="1"/>
      <c r="B256" s="1"/>
      <c r="I256" s="1"/>
      <c r="Q256" s="1"/>
    </row>
    <row r="257" spans="1:17" ht="14.25" customHeight="1" x14ac:dyDescent="0.45">
      <c r="A257" s="1"/>
      <c r="B257" s="1"/>
      <c r="I257" s="1"/>
      <c r="Q257" s="1"/>
    </row>
    <row r="258" spans="1:17" ht="14.25" customHeight="1" x14ac:dyDescent="0.45">
      <c r="A258" s="1"/>
      <c r="B258" s="1"/>
      <c r="I258" s="1"/>
      <c r="Q258" s="1"/>
    </row>
    <row r="259" spans="1:17" ht="14.25" customHeight="1" x14ac:dyDescent="0.45">
      <c r="A259" s="1"/>
      <c r="B259" s="1"/>
      <c r="I259" s="1"/>
      <c r="Q259" s="1"/>
    </row>
    <row r="260" spans="1:17" ht="14.25" customHeight="1" x14ac:dyDescent="0.45">
      <c r="A260" s="1"/>
      <c r="B260" s="1"/>
      <c r="I260" s="1"/>
      <c r="Q260" s="1"/>
    </row>
    <row r="261" spans="1:17" ht="14.25" customHeight="1" x14ac:dyDescent="0.45">
      <c r="A261" s="1"/>
      <c r="B261" s="1"/>
      <c r="I261" s="1"/>
      <c r="Q261" s="1"/>
    </row>
    <row r="262" spans="1:17" ht="14.25" customHeight="1" x14ac:dyDescent="0.45">
      <c r="A262" s="1"/>
      <c r="B262" s="1"/>
      <c r="I262" s="1"/>
      <c r="Q262" s="1"/>
    </row>
    <row r="263" spans="1:17" ht="14.25" customHeight="1" x14ac:dyDescent="0.45">
      <c r="A263" s="1"/>
      <c r="B263" s="1"/>
      <c r="I263" s="1"/>
      <c r="Q263" s="1"/>
    </row>
    <row r="264" spans="1:17" ht="14.25" customHeight="1" x14ac:dyDescent="0.45">
      <c r="A264" s="1"/>
      <c r="B264" s="1"/>
      <c r="I264" s="1"/>
      <c r="Q264" s="1"/>
    </row>
    <row r="265" spans="1:17" ht="14.25" customHeight="1" x14ac:dyDescent="0.45">
      <c r="A265" s="1"/>
      <c r="B265" s="1"/>
      <c r="I265" s="1"/>
      <c r="Q265" s="1"/>
    </row>
    <row r="266" spans="1:17" ht="14.25" customHeight="1" x14ac:dyDescent="0.45">
      <c r="A266" s="1"/>
      <c r="B266" s="1"/>
      <c r="I266" s="1"/>
      <c r="Q266" s="1"/>
    </row>
    <row r="267" spans="1:17" ht="14.25" customHeight="1" x14ac:dyDescent="0.45">
      <c r="A267" s="1"/>
      <c r="B267" s="1"/>
      <c r="I267" s="1"/>
      <c r="Q267" s="1"/>
    </row>
    <row r="268" spans="1:17" ht="14.25" customHeight="1" x14ac:dyDescent="0.45">
      <c r="A268" s="1"/>
      <c r="B268" s="1"/>
      <c r="I268" s="1"/>
      <c r="Q268" s="1"/>
    </row>
    <row r="269" spans="1:17" ht="14.25" customHeight="1" x14ac:dyDescent="0.45">
      <c r="A269" s="1"/>
      <c r="B269" s="1"/>
      <c r="I269" s="1"/>
      <c r="Q269" s="1"/>
    </row>
    <row r="270" spans="1:17" ht="14.25" customHeight="1" x14ac:dyDescent="0.45">
      <c r="A270" s="1"/>
      <c r="B270" s="1"/>
      <c r="I270" s="1"/>
      <c r="Q270" s="1"/>
    </row>
    <row r="271" spans="1:17" ht="14.25" customHeight="1" x14ac:dyDescent="0.45">
      <c r="A271" s="1"/>
      <c r="B271" s="1"/>
      <c r="I271" s="1"/>
      <c r="Q271" s="1"/>
    </row>
    <row r="272" spans="1:17" ht="14.25" customHeight="1" x14ac:dyDescent="0.45">
      <c r="A272" s="1"/>
      <c r="B272" s="1"/>
      <c r="I272" s="1"/>
      <c r="Q272" s="1"/>
    </row>
    <row r="273" spans="1:17" ht="14.25" customHeight="1" x14ac:dyDescent="0.45">
      <c r="A273" s="1"/>
      <c r="B273" s="1"/>
      <c r="I273" s="1"/>
      <c r="Q273" s="1"/>
    </row>
    <row r="274" spans="1:17" ht="14.25" customHeight="1" x14ac:dyDescent="0.45">
      <c r="A274" s="1"/>
      <c r="B274" s="1"/>
      <c r="I274" s="1"/>
      <c r="Q274" s="1"/>
    </row>
    <row r="275" spans="1:17" ht="14.25" customHeight="1" x14ac:dyDescent="0.45">
      <c r="A275" s="1"/>
      <c r="B275" s="1"/>
      <c r="I275" s="1"/>
      <c r="Q275" s="1"/>
    </row>
    <row r="276" spans="1:17" ht="14.25" customHeight="1" x14ac:dyDescent="0.45">
      <c r="A276" s="1"/>
      <c r="B276" s="1"/>
      <c r="I276" s="1"/>
      <c r="Q276" s="1"/>
    </row>
    <row r="277" spans="1:17" ht="14.25" customHeight="1" x14ac:dyDescent="0.45">
      <c r="A277" s="1"/>
      <c r="B277" s="1"/>
      <c r="I277" s="1"/>
      <c r="Q277" s="1"/>
    </row>
    <row r="278" spans="1:17" ht="14.25" customHeight="1" x14ac:dyDescent="0.45">
      <c r="A278" s="1"/>
      <c r="B278" s="1"/>
      <c r="I278" s="1"/>
      <c r="Q278" s="1"/>
    </row>
    <row r="279" spans="1:17" ht="14.25" customHeight="1" x14ac:dyDescent="0.45">
      <c r="A279" s="1"/>
      <c r="B279" s="1"/>
      <c r="I279" s="1"/>
      <c r="Q279" s="1"/>
    </row>
    <row r="280" spans="1:17" ht="14.25" customHeight="1" x14ac:dyDescent="0.45">
      <c r="A280" s="1"/>
      <c r="B280" s="1"/>
      <c r="I280" s="1"/>
      <c r="Q280" s="1"/>
    </row>
    <row r="281" spans="1:17" ht="14.25" customHeight="1" x14ac:dyDescent="0.45">
      <c r="A281" s="1"/>
      <c r="B281" s="1"/>
      <c r="I281" s="1"/>
      <c r="Q281" s="1"/>
    </row>
    <row r="282" spans="1:17" ht="14.25" customHeight="1" x14ac:dyDescent="0.45">
      <c r="A282" s="1"/>
      <c r="B282" s="1"/>
      <c r="I282" s="1"/>
      <c r="Q282" s="1"/>
    </row>
    <row r="283" spans="1:17" ht="14.25" customHeight="1" x14ac:dyDescent="0.45">
      <c r="A283" s="1"/>
      <c r="B283" s="1"/>
      <c r="I283" s="1"/>
      <c r="Q283" s="1"/>
    </row>
    <row r="284" spans="1:17" ht="14.25" customHeight="1" x14ac:dyDescent="0.45">
      <c r="A284" s="1"/>
      <c r="B284" s="1"/>
      <c r="I284" s="1"/>
      <c r="Q284" s="1"/>
    </row>
    <row r="285" spans="1:17" ht="14.25" customHeight="1" x14ac:dyDescent="0.45">
      <c r="A285" s="1"/>
      <c r="B285" s="1"/>
      <c r="I285" s="1"/>
      <c r="Q285" s="1"/>
    </row>
    <row r="286" spans="1:17" ht="14.25" customHeight="1" x14ac:dyDescent="0.45">
      <c r="A286" s="1"/>
      <c r="B286" s="1"/>
      <c r="I286" s="1"/>
      <c r="Q286" s="1"/>
    </row>
    <row r="287" spans="1:17" ht="14.25" customHeight="1" x14ac:dyDescent="0.45">
      <c r="A287" s="1"/>
      <c r="B287" s="1"/>
      <c r="I287" s="1"/>
      <c r="Q287" s="1"/>
    </row>
    <row r="288" spans="1:17" ht="14.25" customHeight="1" x14ac:dyDescent="0.45">
      <c r="A288" s="1"/>
      <c r="B288" s="1"/>
      <c r="I288" s="1"/>
      <c r="Q288" s="1"/>
    </row>
    <row r="289" spans="1:17" ht="14.25" customHeight="1" x14ac:dyDescent="0.45">
      <c r="A289" s="1"/>
      <c r="B289" s="1"/>
      <c r="I289" s="1"/>
      <c r="Q289" s="1"/>
    </row>
    <row r="290" spans="1:17" ht="14.25" customHeight="1" x14ac:dyDescent="0.45">
      <c r="A290" s="1"/>
      <c r="B290" s="1"/>
      <c r="I290" s="1"/>
      <c r="Q290" s="1"/>
    </row>
    <row r="291" spans="1:17" ht="14.25" customHeight="1" x14ac:dyDescent="0.45">
      <c r="A291" s="1"/>
      <c r="B291" s="1"/>
      <c r="I291" s="1"/>
      <c r="Q291" s="1"/>
    </row>
    <row r="292" spans="1:17" ht="14.25" customHeight="1" x14ac:dyDescent="0.45">
      <c r="A292" s="1"/>
      <c r="B292" s="1"/>
      <c r="I292" s="1"/>
      <c r="Q292" s="1"/>
    </row>
    <row r="293" spans="1:17" ht="14.25" customHeight="1" x14ac:dyDescent="0.45">
      <c r="A293" s="1"/>
      <c r="B293" s="1"/>
      <c r="I293" s="1"/>
      <c r="Q293" s="1"/>
    </row>
    <row r="294" spans="1:17" ht="14.25" customHeight="1" x14ac:dyDescent="0.45">
      <c r="A294" s="1"/>
      <c r="B294" s="1"/>
      <c r="I294" s="1"/>
      <c r="Q294" s="1"/>
    </row>
    <row r="295" spans="1:17" ht="14.25" customHeight="1" x14ac:dyDescent="0.45">
      <c r="A295" s="1"/>
      <c r="B295" s="1"/>
      <c r="I295" s="1"/>
      <c r="Q295" s="1"/>
    </row>
    <row r="296" spans="1:17" ht="14.25" customHeight="1" x14ac:dyDescent="0.45">
      <c r="A296" s="1"/>
      <c r="B296" s="1"/>
      <c r="I296" s="1"/>
      <c r="Q296" s="1"/>
    </row>
    <row r="297" spans="1:17" ht="14.25" customHeight="1" x14ac:dyDescent="0.45">
      <c r="A297" s="1"/>
      <c r="B297" s="1"/>
      <c r="I297" s="1"/>
      <c r="Q297" s="1"/>
    </row>
    <row r="298" spans="1:17" ht="14.25" customHeight="1" x14ac:dyDescent="0.45">
      <c r="A298" s="1"/>
      <c r="B298" s="1"/>
      <c r="I298" s="1"/>
      <c r="Q298" s="1"/>
    </row>
    <row r="299" spans="1:17" ht="14.25" customHeight="1" x14ac:dyDescent="0.45">
      <c r="A299" s="1"/>
      <c r="B299" s="1"/>
      <c r="I299" s="1"/>
      <c r="Q299" s="1"/>
    </row>
    <row r="300" spans="1:17" ht="14.25" customHeight="1" x14ac:dyDescent="0.45">
      <c r="A300" s="1"/>
      <c r="B300" s="1"/>
      <c r="I300" s="1"/>
      <c r="Q300" s="1"/>
    </row>
    <row r="301" spans="1:17" ht="14.25" customHeight="1" x14ac:dyDescent="0.45">
      <c r="A301" s="1"/>
      <c r="B301" s="1"/>
      <c r="I301" s="1"/>
      <c r="Q301" s="1"/>
    </row>
    <row r="302" spans="1:17" ht="14.25" customHeight="1" x14ac:dyDescent="0.45">
      <c r="A302" s="1"/>
      <c r="B302" s="1"/>
      <c r="I302" s="1"/>
      <c r="Q302" s="1"/>
    </row>
    <row r="303" spans="1:17" ht="14.25" customHeight="1" x14ac:dyDescent="0.45">
      <c r="A303" s="1"/>
      <c r="B303" s="1"/>
      <c r="I303" s="1"/>
      <c r="Q303" s="1"/>
    </row>
    <row r="304" spans="1:17" ht="14.25" customHeight="1" x14ac:dyDescent="0.45">
      <c r="A304" s="1"/>
      <c r="B304" s="1"/>
      <c r="I304" s="1"/>
      <c r="Q304" s="1"/>
    </row>
    <row r="305" spans="1:17" ht="14.25" customHeight="1" x14ac:dyDescent="0.45">
      <c r="A305" s="1"/>
      <c r="B305" s="1"/>
      <c r="I305" s="1"/>
      <c r="Q305" s="1"/>
    </row>
    <row r="306" spans="1:17" ht="14.25" customHeight="1" x14ac:dyDescent="0.45">
      <c r="A306" s="1"/>
      <c r="B306" s="1"/>
      <c r="I306" s="1"/>
      <c r="Q306" s="1"/>
    </row>
    <row r="307" spans="1:17" ht="14.25" customHeight="1" x14ac:dyDescent="0.45">
      <c r="A307" s="1"/>
      <c r="B307" s="1"/>
      <c r="I307" s="1"/>
      <c r="Q307" s="1"/>
    </row>
    <row r="308" spans="1:17" ht="14.25" customHeight="1" x14ac:dyDescent="0.45">
      <c r="A308" s="1"/>
      <c r="B308" s="1"/>
      <c r="I308" s="1"/>
      <c r="Q308" s="1"/>
    </row>
    <row r="309" spans="1:17" ht="14.25" customHeight="1" x14ac:dyDescent="0.45">
      <c r="A309" s="1"/>
      <c r="B309" s="1"/>
      <c r="I309" s="1"/>
      <c r="Q309" s="1"/>
    </row>
    <row r="310" spans="1:17" ht="14.25" customHeight="1" x14ac:dyDescent="0.45">
      <c r="A310" s="1"/>
      <c r="B310" s="1"/>
      <c r="I310" s="1"/>
      <c r="Q310" s="1"/>
    </row>
    <row r="311" spans="1:17" ht="14.25" customHeight="1" x14ac:dyDescent="0.45">
      <c r="A311" s="1"/>
      <c r="B311" s="1"/>
      <c r="I311" s="1"/>
      <c r="Q311" s="1"/>
    </row>
    <row r="312" spans="1:17" ht="14.25" customHeight="1" x14ac:dyDescent="0.45">
      <c r="A312" s="1"/>
      <c r="B312" s="1"/>
      <c r="I312" s="1"/>
      <c r="Q312" s="1"/>
    </row>
    <row r="313" spans="1:17" ht="14.25" customHeight="1" x14ac:dyDescent="0.45">
      <c r="A313" s="1"/>
      <c r="B313" s="1"/>
      <c r="I313" s="1"/>
      <c r="Q313" s="1"/>
    </row>
    <row r="314" spans="1:17" ht="14.25" customHeight="1" x14ac:dyDescent="0.45">
      <c r="A314" s="1"/>
      <c r="B314" s="1"/>
      <c r="I314" s="1"/>
      <c r="Q314" s="1"/>
    </row>
    <row r="315" spans="1:17" ht="14.25" customHeight="1" x14ac:dyDescent="0.45">
      <c r="A315" s="1"/>
      <c r="B315" s="1"/>
      <c r="I315" s="1"/>
      <c r="Q315" s="1"/>
    </row>
    <row r="316" spans="1:17" ht="14.25" customHeight="1" x14ac:dyDescent="0.45">
      <c r="A316" s="1"/>
      <c r="B316" s="1"/>
      <c r="I316" s="1"/>
      <c r="Q316" s="1"/>
    </row>
    <row r="317" spans="1:17" ht="14.25" customHeight="1" x14ac:dyDescent="0.45">
      <c r="A317" s="1"/>
      <c r="B317" s="1"/>
      <c r="I317" s="1"/>
      <c r="Q317" s="1"/>
    </row>
    <row r="318" spans="1:17" ht="14.25" customHeight="1" x14ac:dyDescent="0.45">
      <c r="A318" s="1"/>
      <c r="B318" s="1"/>
      <c r="I318" s="1"/>
      <c r="Q318" s="1"/>
    </row>
    <row r="319" spans="1:17" ht="14.25" customHeight="1" x14ac:dyDescent="0.45">
      <c r="A319" s="1"/>
      <c r="B319" s="1"/>
      <c r="I319" s="1"/>
      <c r="Q319" s="1"/>
    </row>
    <row r="320" spans="1:17" ht="14.25" customHeight="1" x14ac:dyDescent="0.45">
      <c r="A320" s="1"/>
      <c r="B320" s="1"/>
      <c r="I320" s="1"/>
      <c r="Q320" s="1"/>
    </row>
    <row r="321" spans="1:17" ht="14.25" customHeight="1" x14ac:dyDescent="0.45">
      <c r="A321" s="1"/>
      <c r="B321" s="1"/>
      <c r="I321" s="1"/>
      <c r="Q321" s="1"/>
    </row>
    <row r="322" spans="1:17" ht="14.25" customHeight="1" x14ac:dyDescent="0.45">
      <c r="A322" s="1"/>
      <c r="B322" s="1"/>
      <c r="I322" s="1"/>
      <c r="Q322" s="1"/>
    </row>
    <row r="323" spans="1:17" ht="14.25" customHeight="1" x14ac:dyDescent="0.45">
      <c r="A323" s="1"/>
      <c r="B323" s="1"/>
      <c r="I323" s="1"/>
      <c r="Q323" s="1"/>
    </row>
    <row r="324" spans="1:17" ht="14.25" customHeight="1" x14ac:dyDescent="0.45">
      <c r="A324" s="1"/>
      <c r="B324" s="1"/>
      <c r="I324" s="1"/>
      <c r="Q324" s="1"/>
    </row>
    <row r="325" spans="1:17" ht="14.25" customHeight="1" x14ac:dyDescent="0.45">
      <c r="A325" s="1"/>
      <c r="B325" s="1"/>
      <c r="I325" s="1"/>
      <c r="Q325" s="1"/>
    </row>
    <row r="326" spans="1:17" ht="14.25" customHeight="1" x14ac:dyDescent="0.45">
      <c r="A326" s="1"/>
      <c r="B326" s="1"/>
      <c r="I326" s="1"/>
      <c r="Q326" s="1"/>
    </row>
    <row r="327" spans="1:17" ht="14.25" customHeight="1" x14ac:dyDescent="0.45">
      <c r="A327" s="1"/>
      <c r="B327" s="1"/>
      <c r="I327" s="1"/>
      <c r="Q327" s="1"/>
    </row>
    <row r="328" spans="1:17" ht="14.25" customHeight="1" x14ac:dyDescent="0.45">
      <c r="A328" s="1"/>
      <c r="B328" s="1"/>
      <c r="I328" s="1"/>
      <c r="Q328" s="1"/>
    </row>
    <row r="329" spans="1:17" ht="14.25" customHeight="1" x14ac:dyDescent="0.45">
      <c r="A329" s="1"/>
      <c r="B329" s="1"/>
      <c r="I329" s="1"/>
      <c r="Q329" s="1"/>
    </row>
    <row r="330" spans="1:17" ht="14.25" customHeight="1" x14ac:dyDescent="0.45">
      <c r="A330" s="1"/>
      <c r="B330" s="1"/>
      <c r="I330" s="1"/>
      <c r="Q330" s="1"/>
    </row>
    <row r="331" spans="1:17" ht="14.25" customHeight="1" x14ac:dyDescent="0.45">
      <c r="A331" s="1"/>
      <c r="B331" s="1"/>
      <c r="I331" s="1"/>
      <c r="Q331" s="1"/>
    </row>
    <row r="332" spans="1:17" ht="14.25" customHeight="1" x14ac:dyDescent="0.45">
      <c r="A332" s="1"/>
      <c r="B332" s="1"/>
      <c r="I332" s="1"/>
      <c r="Q332" s="1"/>
    </row>
    <row r="333" spans="1:17" ht="14.25" customHeight="1" x14ac:dyDescent="0.45">
      <c r="A333" s="1"/>
      <c r="B333" s="1"/>
      <c r="I333" s="1"/>
      <c r="Q333" s="1"/>
    </row>
    <row r="334" spans="1:17" ht="14.25" customHeight="1" x14ac:dyDescent="0.45">
      <c r="A334" s="1"/>
      <c r="B334" s="1"/>
      <c r="I334" s="1"/>
      <c r="Q334" s="1"/>
    </row>
    <row r="335" spans="1:17" ht="14.25" customHeight="1" x14ac:dyDescent="0.45">
      <c r="A335" s="1"/>
      <c r="B335" s="1"/>
      <c r="I335" s="1"/>
      <c r="Q335" s="1"/>
    </row>
    <row r="336" spans="1:17" ht="14.25" customHeight="1" x14ac:dyDescent="0.45">
      <c r="A336" s="1"/>
      <c r="B336" s="1"/>
      <c r="I336" s="1"/>
      <c r="Q336" s="1"/>
    </row>
    <row r="337" spans="1:17" ht="14.25" customHeight="1" x14ac:dyDescent="0.45">
      <c r="A337" s="1"/>
      <c r="B337" s="1"/>
      <c r="I337" s="1"/>
      <c r="Q337" s="1"/>
    </row>
    <row r="338" spans="1:17" ht="14.25" customHeight="1" x14ac:dyDescent="0.45">
      <c r="A338" s="1"/>
      <c r="B338" s="1"/>
      <c r="I338" s="1"/>
      <c r="Q338" s="1"/>
    </row>
    <row r="339" spans="1:17" ht="14.25" customHeight="1" x14ac:dyDescent="0.45">
      <c r="A339" s="1"/>
      <c r="B339" s="1"/>
      <c r="I339" s="1"/>
      <c r="Q339" s="1"/>
    </row>
    <row r="340" spans="1:17" ht="14.25" customHeight="1" x14ac:dyDescent="0.45">
      <c r="A340" s="1"/>
      <c r="B340" s="1"/>
      <c r="I340" s="1"/>
      <c r="Q340" s="1"/>
    </row>
    <row r="341" spans="1:17" ht="14.25" customHeight="1" x14ac:dyDescent="0.45">
      <c r="A341" s="1"/>
      <c r="B341" s="1"/>
      <c r="I341" s="1"/>
      <c r="Q341" s="1"/>
    </row>
    <row r="342" spans="1:17" ht="14.25" customHeight="1" x14ac:dyDescent="0.45">
      <c r="A342" s="1"/>
      <c r="B342" s="1"/>
      <c r="I342" s="1"/>
      <c r="Q342" s="1"/>
    </row>
    <row r="343" spans="1:17" ht="14.25" customHeight="1" x14ac:dyDescent="0.45">
      <c r="A343" s="1"/>
      <c r="B343" s="1"/>
      <c r="I343" s="1"/>
      <c r="Q343" s="1"/>
    </row>
    <row r="344" spans="1:17" ht="14.25" customHeight="1" x14ac:dyDescent="0.45">
      <c r="A344" s="1"/>
      <c r="B344" s="1"/>
      <c r="I344" s="1"/>
      <c r="Q344" s="1"/>
    </row>
    <row r="345" spans="1:17" ht="14.25" customHeight="1" x14ac:dyDescent="0.45">
      <c r="A345" s="1"/>
      <c r="B345" s="1"/>
      <c r="I345" s="1"/>
      <c r="Q345" s="1"/>
    </row>
    <row r="346" spans="1:17" ht="14.25" customHeight="1" x14ac:dyDescent="0.45">
      <c r="A346" s="1"/>
      <c r="B346" s="1"/>
      <c r="I346" s="1"/>
      <c r="Q346" s="1"/>
    </row>
    <row r="347" spans="1:17" ht="14.25" customHeight="1" x14ac:dyDescent="0.45">
      <c r="A347" s="1"/>
      <c r="B347" s="1"/>
      <c r="I347" s="1"/>
      <c r="Q347" s="1"/>
    </row>
    <row r="348" spans="1:17" ht="14.25" customHeight="1" x14ac:dyDescent="0.45">
      <c r="A348" s="1"/>
      <c r="B348" s="1"/>
      <c r="I348" s="1"/>
      <c r="Q348" s="1"/>
    </row>
    <row r="349" spans="1:17" ht="14.25" customHeight="1" x14ac:dyDescent="0.45">
      <c r="A349" s="1"/>
      <c r="B349" s="1"/>
      <c r="I349" s="1"/>
      <c r="Q349" s="1"/>
    </row>
    <row r="350" spans="1:17" ht="14.25" customHeight="1" x14ac:dyDescent="0.45">
      <c r="A350" s="1"/>
      <c r="B350" s="1"/>
      <c r="I350" s="1"/>
      <c r="Q350" s="1"/>
    </row>
    <row r="351" spans="1:17" ht="14.25" customHeight="1" x14ac:dyDescent="0.45">
      <c r="A351" s="1"/>
      <c r="B351" s="1"/>
      <c r="I351" s="1"/>
      <c r="Q351" s="1"/>
    </row>
    <row r="352" spans="1:17" ht="14.25" customHeight="1" x14ac:dyDescent="0.45">
      <c r="A352" s="1"/>
      <c r="B352" s="1"/>
      <c r="I352" s="1"/>
      <c r="Q352" s="1"/>
    </row>
    <row r="353" spans="1:17" ht="14.25" customHeight="1" x14ac:dyDescent="0.45">
      <c r="A353" s="1"/>
      <c r="B353" s="1"/>
      <c r="I353" s="1"/>
      <c r="Q353" s="1"/>
    </row>
    <row r="354" spans="1:17" ht="14.25" customHeight="1" x14ac:dyDescent="0.45">
      <c r="A354" s="1"/>
      <c r="B354" s="1"/>
      <c r="I354" s="1"/>
      <c r="Q354" s="1"/>
    </row>
    <row r="355" spans="1:17" ht="14.25" customHeight="1" x14ac:dyDescent="0.45">
      <c r="A355" s="1"/>
      <c r="B355" s="1"/>
      <c r="I355" s="1"/>
      <c r="Q355" s="1"/>
    </row>
    <row r="356" spans="1:17" ht="14.25" customHeight="1" x14ac:dyDescent="0.45">
      <c r="A356" s="1"/>
      <c r="B356" s="1"/>
      <c r="I356" s="1"/>
      <c r="Q356" s="1"/>
    </row>
    <row r="357" spans="1:17" ht="14.25" customHeight="1" x14ac:dyDescent="0.45">
      <c r="A357" s="1"/>
      <c r="B357" s="1"/>
      <c r="I357" s="1"/>
      <c r="Q357" s="1"/>
    </row>
    <row r="358" spans="1:17" ht="14.25" customHeight="1" x14ac:dyDescent="0.45">
      <c r="A358" s="1"/>
      <c r="B358" s="1"/>
      <c r="I358" s="1"/>
      <c r="Q358" s="1"/>
    </row>
    <row r="359" spans="1:17" ht="14.25" customHeight="1" x14ac:dyDescent="0.45">
      <c r="A359" s="1"/>
      <c r="B359" s="1"/>
      <c r="I359" s="1"/>
      <c r="Q359" s="1"/>
    </row>
    <row r="360" spans="1:17" ht="14.25" customHeight="1" x14ac:dyDescent="0.45">
      <c r="A360" s="1"/>
      <c r="B360" s="1"/>
      <c r="I360" s="1"/>
      <c r="Q360" s="1"/>
    </row>
    <row r="361" spans="1:17" ht="14.25" customHeight="1" x14ac:dyDescent="0.45">
      <c r="A361" s="1"/>
      <c r="B361" s="1"/>
      <c r="I361" s="1"/>
      <c r="Q361" s="1"/>
    </row>
    <row r="362" spans="1:17" ht="14.25" customHeight="1" x14ac:dyDescent="0.45">
      <c r="A362" s="1"/>
      <c r="B362" s="1"/>
      <c r="I362" s="1"/>
      <c r="Q362" s="1"/>
    </row>
    <row r="363" spans="1:17" ht="14.25" customHeight="1" x14ac:dyDescent="0.45">
      <c r="A363" s="1"/>
      <c r="B363" s="1"/>
      <c r="I363" s="1"/>
      <c r="Q363" s="1"/>
    </row>
    <row r="364" spans="1:17" ht="14.25" customHeight="1" x14ac:dyDescent="0.45">
      <c r="A364" s="1"/>
      <c r="B364" s="1"/>
      <c r="I364" s="1"/>
      <c r="Q364" s="1"/>
    </row>
    <row r="365" spans="1:17" ht="14.25" customHeight="1" x14ac:dyDescent="0.45">
      <c r="A365" s="1"/>
      <c r="B365" s="1"/>
      <c r="I365" s="1"/>
      <c r="Q365" s="1"/>
    </row>
    <row r="366" spans="1:17" ht="14.25" customHeight="1" x14ac:dyDescent="0.45">
      <c r="A366" s="1"/>
      <c r="B366" s="1"/>
      <c r="I366" s="1"/>
      <c r="Q366" s="1"/>
    </row>
    <row r="367" spans="1:17" ht="14.25" customHeight="1" x14ac:dyDescent="0.45">
      <c r="A367" s="1"/>
      <c r="B367" s="1"/>
      <c r="I367" s="1"/>
      <c r="Q367" s="1"/>
    </row>
    <row r="368" spans="1:17" ht="14.25" customHeight="1" x14ac:dyDescent="0.45">
      <c r="A368" s="1"/>
      <c r="B368" s="1"/>
      <c r="I368" s="1"/>
      <c r="Q368" s="1"/>
    </row>
    <row r="369" spans="1:17" ht="14.25" customHeight="1" x14ac:dyDescent="0.45">
      <c r="A369" s="1"/>
      <c r="B369" s="1"/>
      <c r="I369" s="1"/>
      <c r="Q369" s="1"/>
    </row>
    <row r="370" spans="1:17" ht="14.25" customHeight="1" x14ac:dyDescent="0.45">
      <c r="A370" s="1"/>
      <c r="B370" s="1"/>
      <c r="I370" s="1"/>
      <c r="Q370" s="1"/>
    </row>
    <row r="371" spans="1:17" ht="14.25" customHeight="1" x14ac:dyDescent="0.45">
      <c r="A371" s="1"/>
      <c r="B371" s="1"/>
      <c r="I371" s="1"/>
      <c r="Q371" s="1"/>
    </row>
    <row r="372" spans="1:17" ht="14.25" customHeight="1" x14ac:dyDescent="0.45">
      <c r="A372" s="1"/>
      <c r="B372" s="1"/>
      <c r="I372" s="1"/>
      <c r="Q372" s="1"/>
    </row>
    <row r="373" spans="1:17" ht="14.25" customHeight="1" x14ac:dyDescent="0.45">
      <c r="A373" s="1"/>
      <c r="B373" s="1"/>
      <c r="I373" s="1"/>
      <c r="Q373" s="1"/>
    </row>
    <row r="374" spans="1:17" ht="14.25" customHeight="1" x14ac:dyDescent="0.45">
      <c r="A374" s="1"/>
      <c r="B374" s="1"/>
      <c r="I374" s="1"/>
      <c r="Q374" s="1"/>
    </row>
    <row r="375" spans="1:17" ht="14.25" customHeight="1" x14ac:dyDescent="0.45">
      <c r="A375" s="1"/>
      <c r="B375" s="1"/>
      <c r="I375" s="1"/>
      <c r="Q375" s="1"/>
    </row>
    <row r="376" spans="1:17" ht="14.25" customHeight="1" x14ac:dyDescent="0.45">
      <c r="A376" s="1"/>
      <c r="B376" s="1"/>
      <c r="I376" s="1"/>
      <c r="Q376" s="1"/>
    </row>
    <row r="377" spans="1:17" ht="14.25" customHeight="1" x14ac:dyDescent="0.45">
      <c r="A377" s="1"/>
      <c r="B377" s="1"/>
      <c r="I377" s="1"/>
      <c r="Q377" s="1"/>
    </row>
    <row r="378" spans="1:17" ht="14.25" customHeight="1" x14ac:dyDescent="0.45">
      <c r="A378" s="1"/>
      <c r="B378" s="1"/>
      <c r="I378" s="1"/>
      <c r="Q378" s="1"/>
    </row>
    <row r="379" spans="1:17" ht="14.25" customHeight="1" x14ac:dyDescent="0.45">
      <c r="A379" s="1"/>
      <c r="B379" s="1"/>
      <c r="I379" s="1"/>
      <c r="Q379" s="1"/>
    </row>
    <row r="380" spans="1:17" ht="14.25" customHeight="1" x14ac:dyDescent="0.45">
      <c r="A380" s="1"/>
      <c r="B380" s="1"/>
      <c r="I380" s="1"/>
      <c r="Q380" s="1"/>
    </row>
    <row r="381" spans="1:17" ht="14.25" customHeight="1" x14ac:dyDescent="0.45">
      <c r="A381" s="1"/>
      <c r="B381" s="1"/>
      <c r="I381" s="1"/>
      <c r="Q381" s="1"/>
    </row>
    <row r="382" spans="1:17" ht="14.25" customHeight="1" x14ac:dyDescent="0.45">
      <c r="A382" s="1"/>
      <c r="B382" s="1"/>
      <c r="I382" s="1"/>
      <c r="Q382" s="1"/>
    </row>
    <row r="383" spans="1:17" ht="14.25" customHeight="1" x14ac:dyDescent="0.45">
      <c r="A383" s="1"/>
      <c r="B383" s="1"/>
      <c r="I383" s="1"/>
      <c r="Q383" s="1"/>
    </row>
    <row r="384" spans="1:17" ht="14.25" customHeight="1" x14ac:dyDescent="0.45">
      <c r="A384" s="1"/>
      <c r="B384" s="1"/>
      <c r="I384" s="1"/>
      <c r="Q384" s="1"/>
    </row>
    <row r="385" spans="1:17" ht="14.25" customHeight="1" x14ac:dyDescent="0.45">
      <c r="A385" s="1"/>
      <c r="B385" s="1"/>
      <c r="I385" s="1"/>
      <c r="Q385" s="1"/>
    </row>
    <row r="386" spans="1:17" ht="14.25" customHeight="1" x14ac:dyDescent="0.45">
      <c r="A386" s="1"/>
      <c r="B386" s="1"/>
      <c r="I386" s="1"/>
      <c r="Q386" s="1"/>
    </row>
    <row r="387" spans="1:17" ht="14.25" customHeight="1" x14ac:dyDescent="0.45">
      <c r="A387" s="1"/>
      <c r="B387" s="1"/>
      <c r="I387" s="1"/>
      <c r="Q387" s="1"/>
    </row>
    <row r="388" spans="1:17" ht="14.25" customHeight="1" x14ac:dyDescent="0.45">
      <c r="A388" s="1"/>
      <c r="B388" s="1"/>
      <c r="I388" s="1"/>
      <c r="Q388" s="1"/>
    </row>
    <row r="389" spans="1:17" ht="14.25" customHeight="1" x14ac:dyDescent="0.45">
      <c r="A389" s="1"/>
      <c r="B389" s="1"/>
      <c r="I389" s="1"/>
      <c r="Q389" s="1"/>
    </row>
    <row r="390" spans="1:17" ht="14.25" customHeight="1" x14ac:dyDescent="0.45">
      <c r="A390" s="1"/>
      <c r="B390" s="1"/>
      <c r="I390" s="1"/>
      <c r="Q390" s="1"/>
    </row>
    <row r="391" spans="1:17" ht="14.25" customHeight="1" x14ac:dyDescent="0.45">
      <c r="A391" s="1"/>
      <c r="B391" s="1"/>
      <c r="I391" s="1"/>
      <c r="Q391" s="1"/>
    </row>
    <row r="392" spans="1:17" ht="14.25" customHeight="1" x14ac:dyDescent="0.45">
      <c r="A392" s="1"/>
      <c r="B392" s="1"/>
      <c r="I392" s="1"/>
      <c r="Q392" s="1"/>
    </row>
    <row r="393" spans="1:17" ht="14.25" customHeight="1" x14ac:dyDescent="0.45">
      <c r="A393" s="1"/>
      <c r="B393" s="1"/>
      <c r="I393" s="1"/>
      <c r="Q393" s="1"/>
    </row>
    <row r="394" spans="1:17" ht="14.25" customHeight="1" x14ac:dyDescent="0.45">
      <c r="A394" s="1"/>
      <c r="B394" s="1"/>
      <c r="I394" s="1"/>
      <c r="Q394" s="1"/>
    </row>
    <row r="395" spans="1:17" ht="14.25" customHeight="1" x14ac:dyDescent="0.45">
      <c r="A395" s="1"/>
      <c r="B395" s="1"/>
      <c r="I395" s="1"/>
      <c r="Q395" s="1"/>
    </row>
    <row r="396" spans="1:17" ht="14.25" customHeight="1" x14ac:dyDescent="0.45">
      <c r="A396" s="1"/>
      <c r="B396" s="1"/>
      <c r="I396" s="1"/>
      <c r="Q396" s="1"/>
    </row>
    <row r="397" spans="1:17" ht="14.25" customHeight="1" x14ac:dyDescent="0.45">
      <c r="A397" s="1"/>
      <c r="B397" s="1"/>
      <c r="I397" s="1"/>
      <c r="Q397" s="1"/>
    </row>
    <row r="398" spans="1:17" ht="14.25" customHeight="1" x14ac:dyDescent="0.45">
      <c r="A398" s="1"/>
      <c r="B398" s="1"/>
      <c r="I398" s="1"/>
      <c r="Q398" s="1"/>
    </row>
    <row r="399" spans="1:17" ht="14.25" customHeight="1" x14ac:dyDescent="0.45">
      <c r="A399" s="1"/>
      <c r="B399" s="1"/>
      <c r="I399" s="1"/>
      <c r="Q399" s="1"/>
    </row>
    <row r="400" spans="1:17" ht="14.25" customHeight="1" x14ac:dyDescent="0.45">
      <c r="A400" s="1"/>
      <c r="B400" s="1"/>
      <c r="I400" s="1"/>
      <c r="Q400" s="1"/>
    </row>
    <row r="401" spans="1:17" ht="14.25" customHeight="1" x14ac:dyDescent="0.45">
      <c r="A401" s="1"/>
      <c r="B401" s="1"/>
      <c r="I401" s="1"/>
      <c r="Q401" s="1"/>
    </row>
    <row r="402" spans="1:17" ht="14.25" customHeight="1" x14ac:dyDescent="0.45">
      <c r="A402" s="1"/>
      <c r="B402" s="1"/>
      <c r="I402" s="1"/>
      <c r="Q402" s="1"/>
    </row>
    <row r="403" spans="1:17" ht="14.25" customHeight="1" x14ac:dyDescent="0.45">
      <c r="A403" s="1"/>
      <c r="B403" s="1"/>
      <c r="I403" s="1"/>
      <c r="Q403" s="1"/>
    </row>
    <row r="404" spans="1:17" ht="14.25" customHeight="1" x14ac:dyDescent="0.45">
      <c r="A404" s="1"/>
      <c r="B404" s="1"/>
      <c r="I404" s="1"/>
      <c r="Q404" s="1"/>
    </row>
    <row r="405" spans="1:17" ht="14.25" customHeight="1" x14ac:dyDescent="0.45">
      <c r="A405" s="1"/>
      <c r="B405" s="1"/>
      <c r="I405" s="1"/>
      <c r="Q405" s="1"/>
    </row>
    <row r="406" spans="1:17" ht="14.25" customHeight="1" x14ac:dyDescent="0.45">
      <c r="A406" s="1"/>
      <c r="B406" s="1"/>
      <c r="I406" s="1"/>
      <c r="Q406" s="1"/>
    </row>
    <row r="407" spans="1:17" ht="14.25" customHeight="1" x14ac:dyDescent="0.45">
      <c r="A407" s="1"/>
      <c r="B407" s="1"/>
      <c r="I407" s="1"/>
      <c r="Q407" s="1"/>
    </row>
    <row r="408" spans="1:17" ht="14.25" customHeight="1" x14ac:dyDescent="0.45">
      <c r="A408" s="1"/>
      <c r="B408" s="1"/>
      <c r="I408" s="1"/>
      <c r="Q408" s="1"/>
    </row>
    <row r="409" spans="1:17" ht="14.25" customHeight="1" x14ac:dyDescent="0.45">
      <c r="A409" s="1"/>
      <c r="B409" s="1"/>
      <c r="I409" s="1"/>
      <c r="Q409" s="1"/>
    </row>
    <row r="410" spans="1:17" ht="14.25" customHeight="1" x14ac:dyDescent="0.45">
      <c r="A410" s="1"/>
      <c r="B410" s="1"/>
      <c r="I410" s="1"/>
      <c r="Q410" s="1"/>
    </row>
    <row r="411" spans="1:17" ht="14.25" customHeight="1" x14ac:dyDescent="0.45">
      <c r="A411" s="1"/>
      <c r="B411" s="1"/>
      <c r="I411" s="1"/>
      <c r="Q411" s="1"/>
    </row>
    <row r="412" spans="1:17" ht="14.25" customHeight="1" x14ac:dyDescent="0.45">
      <c r="A412" s="1"/>
      <c r="B412" s="1"/>
      <c r="I412" s="1"/>
      <c r="Q412" s="1"/>
    </row>
    <row r="413" spans="1:17" ht="14.25" customHeight="1" x14ac:dyDescent="0.45">
      <c r="A413" s="1"/>
      <c r="B413" s="1"/>
      <c r="I413" s="1"/>
      <c r="Q413" s="1"/>
    </row>
    <row r="414" spans="1:17" ht="14.25" customHeight="1" x14ac:dyDescent="0.45">
      <c r="A414" s="1"/>
      <c r="B414" s="1"/>
      <c r="I414" s="1"/>
      <c r="Q414" s="1"/>
    </row>
    <row r="415" spans="1:17" ht="14.25" customHeight="1" x14ac:dyDescent="0.45">
      <c r="A415" s="1"/>
      <c r="B415" s="1"/>
      <c r="I415" s="1"/>
      <c r="Q415" s="1"/>
    </row>
    <row r="416" spans="1:17" ht="14.25" customHeight="1" x14ac:dyDescent="0.45">
      <c r="A416" s="1"/>
      <c r="B416" s="1"/>
      <c r="I416" s="1"/>
      <c r="Q416" s="1"/>
    </row>
    <row r="417" spans="1:17" ht="14.25" customHeight="1" x14ac:dyDescent="0.45">
      <c r="A417" s="1"/>
      <c r="B417" s="1"/>
      <c r="I417" s="1"/>
      <c r="Q417" s="1"/>
    </row>
    <row r="418" spans="1:17" ht="14.25" customHeight="1" x14ac:dyDescent="0.45">
      <c r="A418" s="1"/>
      <c r="B418" s="1"/>
      <c r="I418" s="1"/>
      <c r="Q418" s="1"/>
    </row>
    <row r="419" spans="1:17" ht="14.25" customHeight="1" x14ac:dyDescent="0.45">
      <c r="A419" s="1"/>
      <c r="B419" s="1"/>
      <c r="I419" s="1"/>
      <c r="Q419" s="1"/>
    </row>
    <row r="420" spans="1:17" ht="14.25" customHeight="1" x14ac:dyDescent="0.45">
      <c r="A420" s="1"/>
      <c r="B420" s="1"/>
      <c r="I420" s="1"/>
      <c r="Q420" s="1"/>
    </row>
    <row r="421" spans="1:17" ht="14.25" customHeight="1" x14ac:dyDescent="0.45">
      <c r="A421" s="1"/>
      <c r="B421" s="1"/>
      <c r="I421" s="1"/>
      <c r="Q421" s="1"/>
    </row>
    <row r="422" spans="1:17" ht="14.25" customHeight="1" x14ac:dyDescent="0.45">
      <c r="A422" s="1"/>
      <c r="B422" s="1"/>
      <c r="I422" s="1"/>
      <c r="Q422" s="1"/>
    </row>
    <row r="423" spans="1:17" ht="14.25" customHeight="1" x14ac:dyDescent="0.45">
      <c r="A423" s="1"/>
      <c r="B423" s="1"/>
      <c r="I423" s="1"/>
      <c r="Q423" s="1"/>
    </row>
    <row r="424" spans="1:17" ht="14.25" customHeight="1" x14ac:dyDescent="0.45">
      <c r="A424" s="1"/>
      <c r="B424" s="1"/>
      <c r="I424" s="1"/>
      <c r="Q424" s="1"/>
    </row>
    <row r="425" spans="1:17" ht="14.25" customHeight="1" x14ac:dyDescent="0.45">
      <c r="A425" s="1"/>
      <c r="B425" s="1"/>
      <c r="I425" s="1"/>
      <c r="Q425" s="1"/>
    </row>
    <row r="426" spans="1:17" ht="14.25" customHeight="1" x14ac:dyDescent="0.45">
      <c r="A426" s="1"/>
      <c r="B426" s="1"/>
      <c r="I426" s="1"/>
      <c r="Q426" s="1"/>
    </row>
    <row r="427" spans="1:17" ht="14.25" customHeight="1" x14ac:dyDescent="0.45">
      <c r="A427" s="1"/>
      <c r="B427" s="1"/>
      <c r="I427" s="1"/>
      <c r="Q427" s="1"/>
    </row>
    <row r="428" spans="1:17" ht="14.25" customHeight="1" x14ac:dyDescent="0.45">
      <c r="A428" s="1"/>
      <c r="B428" s="1"/>
      <c r="I428" s="1"/>
      <c r="Q428" s="1"/>
    </row>
    <row r="429" spans="1:17" ht="14.25" customHeight="1" x14ac:dyDescent="0.45">
      <c r="A429" s="1"/>
      <c r="B429" s="1"/>
      <c r="I429" s="1"/>
      <c r="Q429" s="1"/>
    </row>
    <row r="430" spans="1:17" ht="14.25" customHeight="1" x14ac:dyDescent="0.45">
      <c r="A430" s="1"/>
      <c r="B430" s="1"/>
      <c r="I430" s="1"/>
      <c r="Q430" s="1"/>
    </row>
    <row r="431" spans="1:17" ht="14.25" customHeight="1" x14ac:dyDescent="0.45">
      <c r="A431" s="1"/>
      <c r="B431" s="1"/>
      <c r="I431" s="1"/>
      <c r="Q431" s="1"/>
    </row>
    <row r="432" spans="1:17" ht="14.25" customHeight="1" x14ac:dyDescent="0.45">
      <c r="A432" s="1"/>
      <c r="B432" s="1"/>
      <c r="I432" s="1"/>
      <c r="Q432" s="1"/>
    </row>
    <row r="433" spans="1:17" ht="14.25" customHeight="1" x14ac:dyDescent="0.45">
      <c r="A433" s="1"/>
      <c r="B433" s="1"/>
      <c r="I433" s="1"/>
      <c r="Q433" s="1"/>
    </row>
    <row r="434" spans="1:17" ht="14.25" customHeight="1" x14ac:dyDescent="0.45">
      <c r="A434" s="1"/>
      <c r="B434" s="1"/>
      <c r="I434" s="1"/>
      <c r="Q434" s="1"/>
    </row>
    <row r="435" spans="1:17" ht="14.25" customHeight="1" x14ac:dyDescent="0.45">
      <c r="A435" s="1"/>
      <c r="B435" s="1"/>
      <c r="I435" s="1"/>
      <c r="Q435" s="1"/>
    </row>
    <row r="436" spans="1:17" ht="14.25" customHeight="1" x14ac:dyDescent="0.45">
      <c r="A436" s="1"/>
      <c r="B436" s="1"/>
      <c r="I436" s="1"/>
      <c r="Q436" s="1"/>
    </row>
    <row r="437" spans="1:17" ht="14.25" customHeight="1" x14ac:dyDescent="0.45">
      <c r="A437" s="1"/>
      <c r="B437" s="1"/>
      <c r="I437" s="1"/>
      <c r="Q437" s="1"/>
    </row>
    <row r="438" spans="1:17" ht="14.25" customHeight="1" x14ac:dyDescent="0.45">
      <c r="A438" s="1"/>
      <c r="B438" s="1"/>
      <c r="I438" s="1"/>
      <c r="Q438" s="1"/>
    </row>
    <row r="439" spans="1:17" ht="14.25" customHeight="1" x14ac:dyDescent="0.45">
      <c r="A439" s="1"/>
      <c r="B439" s="1"/>
      <c r="I439" s="1"/>
      <c r="Q439" s="1"/>
    </row>
    <row r="440" spans="1:17" ht="14.25" customHeight="1" x14ac:dyDescent="0.45">
      <c r="A440" s="1"/>
      <c r="B440" s="1"/>
      <c r="I440" s="1"/>
      <c r="Q440" s="1"/>
    </row>
    <row r="441" spans="1:17" ht="14.25" customHeight="1" x14ac:dyDescent="0.45">
      <c r="A441" s="1"/>
      <c r="B441" s="1"/>
      <c r="I441" s="1"/>
      <c r="Q441" s="1"/>
    </row>
    <row r="442" spans="1:17" ht="14.25" customHeight="1" x14ac:dyDescent="0.45">
      <c r="A442" s="1"/>
      <c r="B442" s="1"/>
      <c r="I442" s="1"/>
      <c r="Q442" s="1"/>
    </row>
    <row r="443" spans="1:17" ht="14.25" customHeight="1" x14ac:dyDescent="0.45">
      <c r="A443" s="1"/>
      <c r="B443" s="1"/>
      <c r="I443" s="1"/>
      <c r="Q443" s="1"/>
    </row>
    <row r="444" spans="1:17" ht="14.25" customHeight="1" x14ac:dyDescent="0.45">
      <c r="A444" s="1"/>
      <c r="B444" s="1"/>
      <c r="I444" s="1"/>
      <c r="Q444" s="1"/>
    </row>
    <row r="445" spans="1:17" ht="14.25" customHeight="1" x14ac:dyDescent="0.45">
      <c r="A445" s="1"/>
      <c r="B445" s="1"/>
      <c r="I445" s="1"/>
      <c r="Q445" s="1"/>
    </row>
    <row r="446" spans="1:17" ht="14.25" customHeight="1" x14ac:dyDescent="0.45">
      <c r="A446" s="1"/>
      <c r="B446" s="1"/>
      <c r="I446" s="1"/>
      <c r="Q446" s="1"/>
    </row>
    <row r="447" spans="1:17" ht="14.25" customHeight="1" x14ac:dyDescent="0.45">
      <c r="A447" s="1"/>
      <c r="B447" s="1"/>
      <c r="I447" s="1"/>
      <c r="Q447" s="1"/>
    </row>
    <row r="448" spans="1:17" ht="14.25" customHeight="1" x14ac:dyDescent="0.45">
      <c r="A448" s="1"/>
      <c r="B448" s="1"/>
      <c r="I448" s="1"/>
      <c r="Q448" s="1"/>
    </row>
    <row r="449" spans="1:17" ht="14.25" customHeight="1" x14ac:dyDescent="0.45">
      <c r="A449" s="1"/>
      <c r="B449" s="1"/>
      <c r="I449" s="1"/>
      <c r="Q449" s="1"/>
    </row>
    <row r="450" spans="1:17" ht="14.25" customHeight="1" x14ac:dyDescent="0.45">
      <c r="A450" s="1"/>
      <c r="B450" s="1"/>
      <c r="I450" s="1"/>
      <c r="Q450" s="1"/>
    </row>
    <row r="451" spans="1:17" ht="14.25" customHeight="1" x14ac:dyDescent="0.45">
      <c r="A451" s="1"/>
      <c r="B451" s="1"/>
      <c r="I451" s="1"/>
      <c r="Q451" s="1"/>
    </row>
    <row r="452" spans="1:17" ht="14.25" customHeight="1" x14ac:dyDescent="0.45">
      <c r="A452" s="1"/>
      <c r="B452" s="1"/>
      <c r="I452" s="1"/>
      <c r="Q452" s="1"/>
    </row>
    <row r="453" spans="1:17" ht="14.25" customHeight="1" x14ac:dyDescent="0.45">
      <c r="A453" s="1"/>
      <c r="B453" s="1"/>
      <c r="I453" s="1"/>
      <c r="Q453" s="1"/>
    </row>
    <row r="454" spans="1:17" ht="14.25" customHeight="1" x14ac:dyDescent="0.45">
      <c r="A454" s="1"/>
      <c r="B454" s="1"/>
      <c r="I454" s="1"/>
      <c r="Q454" s="1"/>
    </row>
    <row r="455" spans="1:17" ht="14.25" customHeight="1" x14ac:dyDescent="0.45">
      <c r="A455" s="1"/>
      <c r="B455" s="1"/>
      <c r="I455" s="1"/>
      <c r="Q455" s="1"/>
    </row>
    <row r="456" spans="1:17" ht="14.25" customHeight="1" x14ac:dyDescent="0.45">
      <c r="A456" s="1"/>
      <c r="B456" s="1"/>
      <c r="I456" s="1"/>
      <c r="Q456" s="1"/>
    </row>
    <row r="457" spans="1:17" ht="14.25" customHeight="1" x14ac:dyDescent="0.45">
      <c r="A457" s="1"/>
      <c r="B457" s="1"/>
      <c r="I457" s="1"/>
      <c r="Q457" s="1"/>
    </row>
    <row r="458" spans="1:17" ht="14.25" customHeight="1" x14ac:dyDescent="0.45">
      <c r="A458" s="1"/>
      <c r="B458" s="1"/>
      <c r="I458" s="1"/>
      <c r="Q458" s="1"/>
    </row>
    <row r="459" spans="1:17" ht="14.25" customHeight="1" x14ac:dyDescent="0.45">
      <c r="A459" s="1"/>
      <c r="B459" s="1"/>
      <c r="I459" s="1"/>
      <c r="Q459" s="1"/>
    </row>
    <row r="460" spans="1:17" ht="14.25" customHeight="1" x14ac:dyDescent="0.45">
      <c r="A460" s="1"/>
      <c r="B460" s="1"/>
      <c r="I460" s="1"/>
      <c r="Q460" s="1"/>
    </row>
    <row r="461" spans="1:17" ht="14.25" customHeight="1" x14ac:dyDescent="0.45">
      <c r="A461" s="1"/>
      <c r="B461" s="1"/>
      <c r="I461" s="1"/>
      <c r="Q461" s="1"/>
    </row>
    <row r="462" spans="1:17" ht="14.25" customHeight="1" x14ac:dyDescent="0.45">
      <c r="A462" s="1"/>
      <c r="B462" s="1"/>
      <c r="I462" s="1"/>
      <c r="Q462" s="1"/>
    </row>
    <row r="463" spans="1:17" ht="14.25" customHeight="1" x14ac:dyDescent="0.45">
      <c r="A463" s="1"/>
      <c r="B463" s="1"/>
      <c r="I463" s="1"/>
      <c r="Q463" s="1"/>
    </row>
    <row r="464" spans="1:17" ht="14.25" customHeight="1" x14ac:dyDescent="0.45">
      <c r="A464" s="1"/>
      <c r="B464" s="1"/>
      <c r="I464" s="1"/>
      <c r="Q464" s="1"/>
    </row>
    <row r="465" spans="1:17" ht="14.25" customHeight="1" x14ac:dyDescent="0.45">
      <c r="A465" s="1"/>
      <c r="B465" s="1"/>
      <c r="I465" s="1"/>
      <c r="Q465" s="1"/>
    </row>
    <row r="466" spans="1:17" ht="14.25" customHeight="1" x14ac:dyDescent="0.45">
      <c r="A466" s="1"/>
      <c r="B466" s="1"/>
      <c r="I466" s="1"/>
      <c r="Q466" s="1"/>
    </row>
    <row r="467" spans="1:17" ht="14.25" customHeight="1" x14ac:dyDescent="0.45">
      <c r="A467" s="1"/>
      <c r="B467" s="1"/>
      <c r="I467" s="1"/>
      <c r="Q467" s="1"/>
    </row>
    <row r="468" spans="1:17" ht="14.25" customHeight="1" x14ac:dyDescent="0.45">
      <c r="A468" s="1"/>
      <c r="B468" s="1"/>
      <c r="I468" s="1"/>
      <c r="Q468" s="1"/>
    </row>
    <row r="469" spans="1:17" ht="14.25" customHeight="1" x14ac:dyDescent="0.45">
      <c r="A469" s="1"/>
      <c r="B469" s="1"/>
      <c r="I469" s="1"/>
      <c r="Q469" s="1"/>
    </row>
    <row r="470" spans="1:17" ht="14.25" customHeight="1" x14ac:dyDescent="0.45">
      <c r="A470" s="1"/>
      <c r="B470" s="1"/>
      <c r="I470" s="1"/>
      <c r="Q470" s="1"/>
    </row>
    <row r="471" spans="1:17" ht="14.25" customHeight="1" x14ac:dyDescent="0.45">
      <c r="A471" s="1"/>
      <c r="B471" s="1"/>
      <c r="I471" s="1"/>
      <c r="Q471" s="1"/>
    </row>
    <row r="472" spans="1:17" ht="14.25" customHeight="1" x14ac:dyDescent="0.45">
      <c r="A472" s="1"/>
      <c r="B472" s="1"/>
      <c r="I472" s="1"/>
      <c r="Q472" s="1"/>
    </row>
    <row r="473" spans="1:17" ht="14.25" customHeight="1" x14ac:dyDescent="0.45">
      <c r="A473" s="1"/>
      <c r="B473" s="1"/>
      <c r="I473" s="1"/>
      <c r="Q473" s="1"/>
    </row>
    <row r="474" spans="1:17" ht="14.25" customHeight="1" x14ac:dyDescent="0.45">
      <c r="A474" s="1"/>
      <c r="B474" s="1"/>
      <c r="I474" s="1"/>
      <c r="Q474" s="1"/>
    </row>
    <row r="475" spans="1:17" ht="14.25" customHeight="1" x14ac:dyDescent="0.45">
      <c r="A475" s="1"/>
      <c r="B475" s="1"/>
      <c r="I475" s="1"/>
      <c r="Q475" s="1"/>
    </row>
    <row r="476" spans="1:17" ht="14.25" customHeight="1" x14ac:dyDescent="0.45">
      <c r="A476" s="1"/>
      <c r="B476" s="1"/>
      <c r="I476" s="1"/>
      <c r="Q476" s="1"/>
    </row>
    <row r="477" spans="1:17" ht="14.25" customHeight="1" x14ac:dyDescent="0.45">
      <c r="A477" s="1"/>
      <c r="B477" s="1"/>
      <c r="I477" s="1"/>
      <c r="Q477" s="1"/>
    </row>
    <row r="478" spans="1:17" ht="14.25" customHeight="1" x14ac:dyDescent="0.45">
      <c r="A478" s="1"/>
      <c r="B478" s="1"/>
      <c r="I478" s="1"/>
      <c r="Q478" s="1"/>
    </row>
    <row r="479" spans="1:17" ht="14.25" customHeight="1" x14ac:dyDescent="0.45">
      <c r="A479" s="1"/>
      <c r="B479" s="1"/>
      <c r="I479" s="1"/>
      <c r="Q479" s="1"/>
    </row>
    <row r="480" spans="1:17" ht="14.25" customHeight="1" x14ac:dyDescent="0.45">
      <c r="A480" s="1"/>
      <c r="B480" s="1"/>
      <c r="I480" s="1"/>
      <c r="Q480" s="1"/>
    </row>
    <row r="481" spans="1:17" ht="14.25" customHeight="1" x14ac:dyDescent="0.45">
      <c r="A481" s="1"/>
      <c r="B481" s="1"/>
      <c r="I481" s="1"/>
      <c r="Q481" s="1"/>
    </row>
    <row r="482" spans="1:17" ht="14.25" customHeight="1" x14ac:dyDescent="0.45">
      <c r="A482" s="1"/>
      <c r="B482" s="1"/>
      <c r="I482" s="1"/>
      <c r="Q482" s="1"/>
    </row>
    <row r="483" spans="1:17" ht="14.25" customHeight="1" x14ac:dyDescent="0.45">
      <c r="A483" s="1"/>
      <c r="B483" s="1"/>
      <c r="I483" s="1"/>
      <c r="Q483" s="1"/>
    </row>
    <row r="484" spans="1:17" ht="14.25" customHeight="1" x14ac:dyDescent="0.45">
      <c r="A484" s="1"/>
      <c r="B484" s="1"/>
      <c r="I484" s="1"/>
      <c r="Q484" s="1"/>
    </row>
    <row r="485" spans="1:17" ht="14.25" customHeight="1" x14ac:dyDescent="0.45">
      <c r="A485" s="1"/>
      <c r="B485" s="1"/>
      <c r="I485" s="1"/>
      <c r="Q485" s="1"/>
    </row>
    <row r="486" spans="1:17" ht="14.25" customHeight="1" x14ac:dyDescent="0.45">
      <c r="A486" s="1"/>
      <c r="B486" s="1"/>
      <c r="I486" s="1"/>
      <c r="Q486" s="1"/>
    </row>
    <row r="487" spans="1:17" ht="14.25" customHeight="1" x14ac:dyDescent="0.45">
      <c r="A487" s="1"/>
      <c r="B487" s="1"/>
      <c r="I487" s="1"/>
      <c r="Q487" s="1"/>
    </row>
    <row r="488" spans="1:17" ht="14.25" customHeight="1" x14ac:dyDescent="0.45">
      <c r="A488" s="1"/>
      <c r="B488" s="1"/>
      <c r="I488" s="1"/>
      <c r="Q488" s="1"/>
    </row>
    <row r="489" spans="1:17" ht="14.25" customHeight="1" x14ac:dyDescent="0.45">
      <c r="A489" s="1"/>
      <c r="B489" s="1"/>
      <c r="I489" s="1"/>
      <c r="Q489" s="1"/>
    </row>
    <row r="490" spans="1:17" ht="14.25" customHeight="1" x14ac:dyDescent="0.45">
      <c r="A490" s="1"/>
      <c r="B490" s="1"/>
      <c r="I490" s="1"/>
      <c r="Q490" s="1"/>
    </row>
    <row r="491" spans="1:17" ht="14.25" customHeight="1" x14ac:dyDescent="0.45">
      <c r="A491" s="1"/>
      <c r="B491" s="1"/>
      <c r="I491" s="1"/>
      <c r="Q491" s="1"/>
    </row>
    <row r="492" spans="1:17" ht="14.25" customHeight="1" x14ac:dyDescent="0.45">
      <c r="A492" s="1"/>
      <c r="B492" s="1"/>
      <c r="I492" s="1"/>
      <c r="Q492" s="1"/>
    </row>
    <row r="493" spans="1:17" ht="14.25" customHeight="1" x14ac:dyDescent="0.45">
      <c r="A493" s="1"/>
      <c r="B493" s="1"/>
      <c r="I493" s="1"/>
      <c r="Q493" s="1"/>
    </row>
    <row r="494" spans="1:17" ht="14.25" customHeight="1" x14ac:dyDescent="0.45">
      <c r="A494" s="1"/>
      <c r="B494" s="1"/>
      <c r="I494" s="1"/>
      <c r="Q494" s="1"/>
    </row>
    <row r="495" spans="1:17" ht="14.25" customHeight="1" x14ac:dyDescent="0.45">
      <c r="A495" s="1"/>
      <c r="B495" s="1"/>
      <c r="I495" s="1"/>
      <c r="Q495" s="1"/>
    </row>
    <row r="496" spans="1:17" ht="14.25" customHeight="1" x14ac:dyDescent="0.45">
      <c r="A496" s="1"/>
      <c r="B496" s="1"/>
      <c r="I496" s="1"/>
      <c r="Q496" s="1"/>
    </row>
    <row r="497" spans="1:17" ht="14.25" customHeight="1" x14ac:dyDescent="0.45">
      <c r="A497" s="1"/>
      <c r="B497" s="1"/>
      <c r="I497" s="1"/>
      <c r="Q497" s="1"/>
    </row>
    <row r="498" spans="1:17" ht="14.25" customHeight="1" x14ac:dyDescent="0.45">
      <c r="A498" s="1"/>
      <c r="B498" s="1"/>
      <c r="I498" s="1"/>
      <c r="Q498" s="1"/>
    </row>
    <row r="499" spans="1:17" ht="14.25" customHeight="1" x14ac:dyDescent="0.45">
      <c r="A499" s="1"/>
      <c r="B499" s="1"/>
      <c r="I499" s="1"/>
      <c r="Q499" s="1"/>
    </row>
    <row r="500" spans="1:17" ht="14.25" customHeight="1" x14ac:dyDescent="0.45">
      <c r="A500" s="1"/>
      <c r="B500" s="1"/>
      <c r="I500" s="1"/>
      <c r="Q500" s="1"/>
    </row>
    <row r="501" spans="1:17" ht="14.25" customHeight="1" x14ac:dyDescent="0.45">
      <c r="A501" s="1"/>
      <c r="B501" s="1"/>
      <c r="I501" s="1"/>
      <c r="Q501" s="1"/>
    </row>
    <row r="502" spans="1:17" ht="14.25" customHeight="1" x14ac:dyDescent="0.45">
      <c r="A502" s="1"/>
      <c r="B502" s="1"/>
      <c r="I502" s="1"/>
      <c r="Q502" s="1"/>
    </row>
    <row r="503" spans="1:17" ht="14.25" customHeight="1" x14ac:dyDescent="0.45">
      <c r="A503" s="1"/>
      <c r="B503" s="1"/>
      <c r="I503" s="1"/>
      <c r="Q503" s="1"/>
    </row>
    <row r="504" spans="1:17" ht="14.25" customHeight="1" x14ac:dyDescent="0.45">
      <c r="A504" s="1"/>
      <c r="B504" s="1"/>
      <c r="I504" s="1"/>
      <c r="Q504" s="1"/>
    </row>
    <row r="505" spans="1:17" ht="14.25" customHeight="1" x14ac:dyDescent="0.45">
      <c r="A505" s="1"/>
      <c r="B505" s="1"/>
      <c r="I505" s="1"/>
      <c r="Q505" s="1"/>
    </row>
    <row r="506" spans="1:17" ht="14.25" customHeight="1" x14ac:dyDescent="0.45">
      <c r="A506" s="1"/>
      <c r="B506" s="1"/>
      <c r="I506" s="1"/>
      <c r="Q506" s="1"/>
    </row>
    <row r="507" spans="1:17" ht="14.25" customHeight="1" x14ac:dyDescent="0.45">
      <c r="A507" s="1"/>
      <c r="B507" s="1"/>
      <c r="I507" s="1"/>
      <c r="Q507" s="1"/>
    </row>
    <row r="508" spans="1:17" ht="14.25" customHeight="1" x14ac:dyDescent="0.45">
      <c r="A508" s="1"/>
      <c r="B508" s="1"/>
      <c r="I508" s="1"/>
      <c r="Q508" s="1"/>
    </row>
    <row r="509" spans="1:17" ht="14.25" customHeight="1" x14ac:dyDescent="0.45">
      <c r="A509" s="1"/>
      <c r="B509" s="1"/>
      <c r="I509" s="1"/>
      <c r="Q509" s="1"/>
    </row>
    <row r="510" spans="1:17" ht="14.25" customHeight="1" x14ac:dyDescent="0.45">
      <c r="A510" s="1"/>
      <c r="B510" s="1"/>
      <c r="I510" s="1"/>
      <c r="Q510" s="1"/>
    </row>
    <row r="511" spans="1:17" ht="14.25" customHeight="1" x14ac:dyDescent="0.45">
      <c r="A511" s="1"/>
      <c r="B511" s="1"/>
      <c r="I511" s="1"/>
      <c r="Q511" s="1"/>
    </row>
    <row r="512" spans="1:17" ht="14.25" customHeight="1" x14ac:dyDescent="0.45">
      <c r="A512" s="1"/>
      <c r="B512" s="1"/>
      <c r="I512" s="1"/>
      <c r="Q512" s="1"/>
    </row>
    <row r="513" spans="1:17" ht="14.25" customHeight="1" x14ac:dyDescent="0.45">
      <c r="A513" s="1"/>
      <c r="B513" s="1"/>
      <c r="I513" s="1"/>
      <c r="Q513" s="1"/>
    </row>
    <row r="514" spans="1:17" ht="14.25" customHeight="1" x14ac:dyDescent="0.45">
      <c r="A514" s="1"/>
      <c r="B514" s="1"/>
      <c r="I514" s="1"/>
      <c r="Q514" s="1"/>
    </row>
    <row r="515" spans="1:17" ht="14.25" customHeight="1" x14ac:dyDescent="0.45">
      <c r="A515" s="1"/>
      <c r="B515" s="1"/>
      <c r="I515" s="1"/>
      <c r="Q515" s="1"/>
    </row>
    <row r="516" spans="1:17" ht="14.25" customHeight="1" x14ac:dyDescent="0.45">
      <c r="A516" s="1"/>
      <c r="B516" s="1"/>
      <c r="I516" s="1"/>
      <c r="Q516" s="1"/>
    </row>
    <row r="517" spans="1:17" ht="14.25" customHeight="1" x14ac:dyDescent="0.45">
      <c r="A517" s="1"/>
      <c r="B517" s="1"/>
      <c r="I517" s="1"/>
      <c r="Q517" s="1"/>
    </row>
    <row r="518" spans="1:17" ht="14.25" customHeight="1" x14ac:dyDescent="0.45">
      <c r="A518" s="1"/>
      <c r="B518" s="1"/>
      <c r="I518" s="1"/>
      <c r="Q518" s="1"/>
    </row>
    <row r="519" spans="1:17" ht="14.25" customHeight="1" x14ac:dyDescent="0.45">
      <c r="A519" s="1"/>
      <c r="B519" s="1"/>
      <c r="I519" s="1"/>
      <c r="Q519" s="1"/>
    </row>
    <row r="520" spans="1:17" ht="14.25" customHeight="1" x14ac:dyDescent="0.45">
      <c r="A520" s="1"/>
      <c r="B520" s="1"/>
      <c r="I520" s="1"/>
      <c r="Q520" s="1"/>
    </row>
    <row r="521" spans="1:17" ht="14.25" customHeight="1" x14ac:dyDescent="0.45">
      <c r="A521" s="1"/>
      <c r="B521" s="1"/>
      <c r="I521" s="1"/>
      <c r="Q521" s="1"/>
    </row>
    <row r="522" spans="1:17" ht="14.25" customHeight="1" x14ac:dyDescent="0.45">
      <c r="A522" s="1"/>
      <c r="B522" s="1"/>
      <c r="I522" s="1"/>
      <c r="Q522" s="1"/>
    </row>
    <row r="523" spans="1:17" ht="14.25" customHeight="1" x14ac:dyDescent="0.45">
      <c r="A523" s="1"/>
      <c r="B523" s="1"/>
      <c r="I523" s="1"/>
      <c r="Q523" s="1"/>
    </row>
    <row r="524" spans="1:17" ht="14.25" customHeight="1" x14ac:dyDescent="0.45">
      <c r="A524" s="1"/>
      <c r="B524" s="1"/>
      <c r="I524" s="1"/>
      <c r="Q524" s="1"/>
    </row>
    <row r="525" spans="1:17" ht="14.25" customHeight="1" x14ac:dyDescent="0.45">
      <c r="A525" s="1"/>
      <c r="B525" s="1"/>
      <c r="I525" s="1"/>
      <c r="Q525" s="1"/>
    </row>
    <row r="526" spans="1:17" ht="14.25" customHeight="1" x14ac:dyDescent="0.45">
      <c r="A526" s="1"/>
      <c r="B526" s="1"/>
      <c r="I526" s="1"/>
      <c r="Q526" s="1"/>
    </row>
    <row r="527" spans="1:17" ht="14.25" customHeight="1" x14ac:dyDescent="0.45">
      <c r="A527" s="1"/>
      <c r="B527" s="1"/>
      <c r="I527" s="1"/>
      <c r="Q527" s="1"/>
    </row>
    <row r="528" spans="1:17" ht="14.25" customHeight="1" x14ac:dyDescent="0.45">
      <c r="A528" s="1"/>
      <c r="B528" s="1"/>
      <c r="I528" s="1"/>
      <c r="Q528" s="1"/>
    </row>
    <row r="529" spans="1:17" ht="14.25" customHeight="1" x14ac:dyDescent="0.45">
      <c r="A529" s="1"/>
      <c r="B529" s="1"/>
      <c r="I529" s="1"/>
      <c r="Q529" s="1"/>
    </row>
    <row r="530" spans="1:17" ht="14.25" customHeight="1" x14ac:dyDescent="0.45">
      <c r="A530" s="1"/>
      <c r="B530" s="1"/>
      <c r="I530" s="1"/>
      <c r="Q530" s="1"/>
    </row>
    <row r="531" spans="1:17" ht="14.25" customHeight="1" x14ac:dyDescent="0.45">
      <c r="A531" s="1"/>
      <c r="B531" s="1"/>
      <c r="I531" s="1"/>
      <c r="Q531" s="1"/>
    </row>
    <row r="532" spans="1:17" ht="14.25" customHeight="1" x14ac:dyDescent="0.45">
      <c r="A532" s="1"/>
      <c r="B532" s="1"/>
      <c r="I532" s="1"/>
      <c r="Q532" s="1"/>
    </row>
    <row r="533" spans="1:17" ht="14.25" customHeight="1" x14ac:dyDescent="0.45">
      <c r="A533" s="1"/>
      <c r="B533" s="1"/>
      <c r="I533" s="1"/>
      <c r="Q533" s="1"/>
    </row>
    <row r="534" spans="1:17" ht="14.25" customHeight="1" x14ac:dyDescent="0.45">
      <c r="A534" s="1"/>
      <c r="B534" s="1"/>
      <c r="I534" s="1"/>
      <c r="Q534" s="1"/>
    </row>
    <row r="535" spans="1:17" ht="14.25" customHeight="1" x14ac:dyDescent="0.45">
      <c r="A535" s="1"/>
      <c r="B535" s="1"/>
      <c r="I535" s="1"/>
      <c r="Q535" s="1"/>
    </row>
    <row r="536" spans="1:17" ht="14.25" customHeight="1" x14ac:dyDescent="0.45">
      <c r="A536" s="1"/>
      <c r="B536" s="1"/>
      <c r="I536" s="1"/>
      <c r="Q536" s="1"/>
    </row>
    <row r="537" spans="1:17" ht="14.25" customHeight="1" x14ac:dyDescent="0.45">
      <c r="A537" s="1"/>
      <c r="B537" s="1"/>
      <c r="I537" s="1"/>
      <c r="Q537" s="1"/>
    </row>
    <row r="538" spans="1:17" ht="14.25" customHeight="1" x14ac:dyDescent="0.45">
      <c r="A538" s="1"/>
      <c r="B538" s="1"/>
      <c r="I538" s="1"/>
      <c r="Q538" s="1"/>
    </row>
    <row r="539" spans="1:17" ht="14.25" customHeight="1" x14ac:dyDescent="0.45">
      <c r="A539" s="1"/>
      <c r="B539" s="1"/>
      <c r="I539" s="1"/>
      <c r="Q539" s="1"/>
    </row>
    <row r="540" spans="1:17" ht="14.25" customHeight="1" x14ac:dyDescent="0.45">
      <c r="A540" s="1"/>
      <c r="B540" s="1"/>
      <c r="I540" s="1"/>
      <c r="Q540" s="1"/>
    </row>
    <row r="541" spans="1:17" ht="14.25" customHeight="1" x14ac:dyDescent="0.45">
      <c r="A541" s="1"/>
      <c r="B541" s="1"/>
      <c r="I541" s="1"/>
      <c r="Q541" s="1"/>
    </row>
    <row r="542" spans="1:17" ht="14.25" customHeight="1" x14ac:dyDescent="0.45">
      <c r="A542" s="1"/>
      <c r="B542" s="1"/>
      <c r="I542" s="1"/>
      <c r="Q542" s="1"/>
    </row>
    <row r="543" spans="1:17" ht="14.25" customHeight="1" x14ac:dyDescent="0.45">
      <c r="A543" s="1"/>
      <c r="B543" s="1"/>
      <c r="I543" s="1"/>
      <c r="Q543" s="1"/>
    </row>
    <row r="544" spans="1:17" ht="14.25" customHeight="1" x14ac:dyDescent="0.45">
      <c r="A544" s="1"/>
      <c r="B544" s="1"/>
      <c r="I544" s="1"/>
      <c r="Q544" s="1"/>
    </row>
    <row r="545" spans="1:17" ht="14.25" customHeight="1" x14ac:dyDescent="0.45">
      <c r="A545" s="1"/>
      <c r="B545" s="1"/>
      <c r="I545" s="1"/>
      <c r="Q545" s="1"/>
    </row>
    <row r="546" spans="1:17" ht="14.25" customHeight="1" x14ac:dyDescent="0.45">
      <c r="A546" s="1"/>
      <c r="B546" s="1"/>
      <c r="I546" s="1"/>
      <c r="Q546" s="1"/>
    </row>
    <row r="547" spans="1:17" ht="14.25" customHeight="1" x14ac:dyDescent="0.45">
      <c r="A547" s="1"/>
      <c r="B547" s="1"/>
      <c r="I547" s="1"/>
      <c r="Q547" s="1"/>
    </row>
    <row r="548" spans="1:17" ht="14.25" customHeight="1" x14ac:dyDescent="0.45">
      <c r="A548" s="1"/>
      <c r="B548" s="1"/>
      <c r="I548" s="1"/>
      <c r="Q548" s="1"/>
    </row>
    <row r="549" spans="1:17" ht="14.25" customHeight="1" x14ac:dyDescent="0.45">
      <c r="A549" s="1"/>
      <c r="B549" s="1"/>
      <c r="I549" s="1"/>
      <c r="Q549" s="1"/>
    </row>
    <row r="550" spans="1:17" ht="14.25" customHeight="1" x14ac:dyDescent="0.45">
      <c r="A550" s="1"/>
      <c r="B550" s="1"/>
      <c r="I550" s="1"/>
      <c r="Q550" s="1"/>
    </row>
    <row r="551" spans="1:17" ht="14.25" customHeight="1" x14ac:dyDescent="0.45">
      <c r="A551" s="1"/>
      <c r="B551" s="1"/>
      <c r="I551" s="1"/>
      <c r="Q551" s="1"/>
    </row>
    <row r="552" spans="1:17" ht="14.25" customHeight="1" x14ac:dyDescent="0.45">
      <c r="A552" s="1"/>
      <c r="B552" s="1"/>
      <c r="I552" s="1"/>
      <c r="Q552" s="1"/>
    </row>
    <row r="553" spans="1:17" ht="14.25" customHeight="1" x14ac:dyDescent="0.45">
      <c r="A553" s="1"/>
      <c r="B553" s="1"/>
      <c r="I553" s="1"/>
      <c r="Q553" s="1"/>
    </row>
    <row r="554" spans="1:17" ht="14.25" customHeight="1" x14ac:dyDescent="0.45">
      <c r="A554" s="1"/>
      <c r="B554" s="1"/>
      <c r="I554" s="1"/>
      <c r="Q554" s="1"/>
    </row>
    <row r="555" spans="1:17" ht="14.25" customHeight="1" x14ac:dyDescent="0.45">
      <c r="A555" s="1"/>
      <c r="B555" s="1"/>
      <c r="I555" s="1"/>
      <c r="Q555" s="1"/>
    </row>
    <row r="556" spans="1:17" ht="14.25" customHeight="1" x14ac:dyDescent="0.45">
      <c r="A556" s="1"/>
      <c r="B556" s="1"/>
      <c r="I556" s="1"/>
      <c r="Q556" s="1"/>
    </row>
    <row r="557" spans="1:17" ht="14.25" customHeight="1" x14ac:dyDescent="0.45">
      <c r="A557" s="1"/>
      <c r="B557" s="1"/>
      <c r="I557" s="1"/>
      <c r="Q557" s="1"/>
    </row>
    <row r="558" spans="1:17" ht="14.25" customHeight="1" x14ac:dyDescent="0.45">
      <c r="A558" s="1"/>
      <c r="B558" s="1"/>
      <c r="I558" s="1"/>
      <c r="Q558" s="1"/>
    </row>
    <row r="559" spans="1:17" ht="14.25" customHeight="1" x14ac:dyDescent="0.45">
      <c r="A559" s="1"/>
      <c r="B559" s="1"/>
      <c r="I559" s="1"/>
      <c r="Q559" s="1"/>
    </row>
    <row r="560" spans="1:17" ht="14.25" customHeight="1" x14ac:dyDescent="0.45">
      <c r="A560" s="1"/>
      <c r="B560" s="1"/>
      <c r="I560" s="1"/>
      <c r="Q560" s="1"/>
    </row>
    <row r="561" spans="1:17" ht="14.25" customHeight="1" x14ac:dyDescent="0.45">
      <c r="A561" s="1"/>
      <c r="B561" s="1"/>
      <c r="I561" s="1"/>
      <c r="Q561" s="1"/>
    </row>
    <row r="562" spans="1:17" ht="14.25" customHeight="1" x14ac:dyDescent="0.45">
      <c r="A562" s="1"/>
      <c r="B562" s="1"/>
      <c r="I562" s="1"/>
      <c r="Q562" s="1"/>
    </row>
    <row r="563" spans="1:17" ht="14.25" customHeight="1" x14ac:dyDescent="0.45">
      <c r="A563" s="1"/>
      <c r="B563" s="1"/>
      <c r="I563" s="1"/>
      <c r="Q563" s="1"/>
    </row>
    <row r="564" spans="1:17" ht="14.25" customHeight="1" x14ac:dyDescent="0.45">
      <c r="A564" s="1"/>
      <c r="B564" s="1"/>
      <c r="I564" s="1"/>
      <c r="Q564" s="1"/>
    </row>
    <row r="565" spans="1:17" ht="14.25" customHeight="1" x14ac:dyDescent="0.45">
      <c r="A565" s="1"/>
      <c r="B565" s="1"/>
      <c r="I565" s="1"/>
      <c r="Q565" s="1"/>
    </row>
    <row r="566" spans="1:17" ht="14.25" customHeight="1" x14ac:dyDescent="0.45">
      <c r="A566" s="1"/>
      <c r="B566" s="1"/>
      <c r="I566" s="1"/>
      <c r="Q566" s="1"/>
    </row>
    <row r="567" spans="1:17" ht="14.25" customHeight="1" x14ac:dyDescent="0.45">
      <c r="A567" s="1"/>
      <c r="B567" s="1"/>
      <c r="I567" s="1"/>
      <c r="Q567" s="1"/>
    </row>
    <row r="568" spans="1:17" ht="14.25" customHeight="1" x14ac:dyDescent="0.45">
      <c r="A568" s="1"/>
      <c r="B568" s="1"/>
      <c r="I568" s="1"/>
      <c r="Q568" s="1"/>
    </row>
    <row r="569" spans="1:17" ht="14.25" customHeight="1" x14ac:dyDescent="0.45">
      <c r="A569" s="1"/>
      <c r="B569" s="1"/>
      <c r="I569" s="1"/>
      <c r="Q569" s="1"/>
    </row>
    <row r="570" spans="1:17" ht="14.25" customHeight="1" x14ac:dyDescent="0.45">
      <c r="A570" s="1"/>
      <c r="B570" s="1"/>
      <c r="I570" s="1"/>
      <c r="Q570" s="1"/>
    </row>
    <row r="571" spans="1:17" ht="14.25" customHeight="1" x14ac:dyDescent="0.45">
      <c r="A571" s="1"/>
      <c r="B571" s="1"/>
      <c r="I571" s="1"/>
      <c r="Q571" s="1"/>
    </row>
    <row r="572" spans="1:17" ht="14.25" customHeight="1" x14ac:dyDescent="0.45">
      <c r="A572" s="1"/>
      <c r="B572" s="1"/>
      <c r="I572" s="1"/>
      <c r="Q572" s="1"/>
    </row>
    <row r="573" spans="1:17" ht="14.25" customHeight="1" x14ac:dyDescent="0.45">
      <c r="A573" s="1"/>
      <c r="B573" s="1"/>
      <c r="I573" s="1"/>
      <c r="Q573" s="1"/>
    </row>
    <row r="574" spans="1:17" ht="14.25" customHeight="1" x14ac:dyDescent="0.45">
      <c r="A574" s="1"/>
      <c r="B574" s="1"/>
      <c r="I574" s="1"/>
      <c r="Q574" s="1"/>
    </row>
    <row r="575" spans="1:17" ht="14.25" customHeight="1" x14ac:dyDescent="0.45">
      <c r="A575" s="1"/>
      <c r="B575" s="1"/>
      <c r="I575" s="1"/>
      <c r="Q575" s="1"/>
    </row>
    <row r="576" spans="1:17" ht="14.25" customHeight="1" x14ac:dyDescent="0.45">
      <c r="A576" s="1"/>
      <c r="B576" s="1"/>
      <c r="I576" s="1"/>
      <c r="Q576" s="1"/>
    </row>
    <row r="577" spans="1:17" ht="14.25" customHeight="1" x14ac:dyDescent="0.45">
      <c r="A577" s="1"/>
      <c r="B577" s="1"/>
      <c r="I577" s="1"/>
      <c r="Q577" s="1"/>
    </row>
    <row r="578" spans="1:17" ht="14.25" customHeight="1" x14ac:dyDescent="0.45">
      <c r="A578" s="1"/>
      <c r="B578" s="1"/>
      <c r="I578" s="1"/>
      <c r="Q578" s="1"/>
    </row>
    <row r="579" spans="1:17" ht="14.25" customHeight="1" x14ac:dyDescent="0.45">
      <c r="A579" s="1"/>
      <c r="B579" s="1"/>
      <c r="I579" s="1"/>
      <c r="Q579" s="1"/>
    </row>
    <row r="580" spans="1:17" ht="14.25" customHeight="1" x14ac:dyDescent="0.45">
      <c r="A580" s="1"/>
      <c r="B580" s="1"/>
      <c r="I580" s="1"/>
      <c r="Q580" s="1"/>
    </row>
    <row r="581" spans="1:17" ht="14.25" customHeight="1" x14ac:dyDescent="0.45">
      <c r="A581" s="1"/>
      <c r="B581" s="1"/>
      <c r="I581" s="1"/>
      <c r="Q581" s="1"/>
    </row>
    <row r="582" spans="1:17" ht="14.25" customHeight="1" x14ac:dyDescent="0.45">
      <c r="A582" s="1"/>
      <c r="B582" s="1"/>
      <c r="I582" s="1"/>
      <c r="Q582" s="1"/>
    </row>
    <row r="583" spans="1:17" ht="14.25" customHeight="1" x14ac:dyDescent="0.45">
      <c r="A583" s="1"/>
      <c r="B583" s="1"/>
      <c r="I583" s="1"/>
      <c r="Q583" s="1"/>
    </row>
    <row r="584" spans="1:17" ht="14.25" customHeight="1" x14ac:dyDescent="0.45">
      <c r="A584" s="1"/>
      <c r="B584" s="1"/>
      <c r="I584" s="1"/>
      <c r="Q584" s="1"/>
    </row>
    <row r="585" spans="1:17" ht="14.25" customHeight="1" x14ac:dyDescent="0.45">
      <c r="A585" s="1"/>
      <c r="B585" s="1"/>
      <c r="I585" s="1"/>
      <c r="Q585" s="1"/>
    </row>
    <row r="586" spans="1:17" ht="14.25" customHeight="1" x14ac:dyDescent="0.45">
      <c r="A586" s="1"/>
      <c r="B586" s="1"/>
      <c r="I586" s="1"/>
      <c r="Q586" s="1"/>
    </row>
    <row r="587" spans="1:17" ht="14.25" customHeight="1" x14ac:dyDescent="0.45">
      <c r="A587" s="1"/>
      <c r="B587" s="1"/>
      <c r="I587" s="1"/>
      <c r="Q587" s="1"/>
    </row>
    <row r="588" spans="1:17" ht="14.25" customHeight="1" x14ac:dyDescent="0.45">
      <c r="A588" s="1"/>
      <c r="B588" s="1"/>
      <c r="I588" s="1"/>
      <c r="Q588" s="1"/>
    </row>
    <row r="589" spans="1:17" ht="14.25" customHeight="1" x14ac:dyDescent="0.45">
      <c r="A589" s="1"/>
      <c r="B589" s="1"/>
      <c r="I589" s="1"/>
      <c r="Q589" s="1"/>
    </row>
    <row r="590" spans="1:17" ht="14.25" customHeight="1" x14ac:dyDescent="0.45">
      <c r="A590" s="1"/>
      <c r="B590" s="1"/>
      <c r="I590" s="1"/>
      <c r="Q590" s="1"/>
    </row>
    <row r="591" spans="1:17" ht="14.25" customHeight="1" x14ac:dyDescent="0.45">
      <c r="A591" s="1"/>
      <c r="B591" s="1"/>
      <c r="I591" s="1"/>
      <c r="Q591" s="1"/>
    </row>
    <row r="592" spans="1:17" ht="14.25" customHeight="1" x14ac:dyDescent="0.45">
      <c r="A592" s="1"/>
      <c r="B592" s="1"/>
      <c r="I592" s="1"/>
      <c r="Q592" s="1"/>
    </row>
    <row r="593" spans="1:17" ht="14.25" customHeight="1" x14ac:dyDescent="0.45">
      <c r="A593" s="1"/>
      <c r="B593" s="1"/>
      <c r="I593" s="1"/>
      <c r="Q593" s="1"/>
    </row>
    <row r="594" spans="1:17" ht="14.25" customHeight="1" x14ac:dyDescent="0.45">
      <c r="A594" s="1"/>
      <c r="B594" s="1"/>
      <c r="I594" s="1"/>
      <c r="Q594" s="1"/>
    </row>
    <row r="595" spans="1:17" ht="14.25" customHeight="1" x14ac:dyDescent="0.45">
      <c r="A595" s="1"/>
      <c r="B595" s="1"/>
      <c r="I595" s="1"/>
      <c r="Q595" s="1"/>
    </row>
    <row r="596" spans="1:17" ht="14.25" customHeight="1" x14ac:dyDescent="0.45">
      <c r="A596" s="1"/>
      <c r="B596" s="1"/>
      <c r="I596" s="1"/>
      <c r="Q596" s="1"/>
    </row>
    <row r="597" spans="1:17" ht="14.25" customHeight="1" x14ac:dyDescent="0.45">
      <c r="A597" s="1"/>
      <c r="B597" s="1"/>
      <c r="I597" s="1"/>
      <c r="Q597" s="1"/>
    </row>
    <row r="598" spans="1:17" ht="14.25" customHeight="1" x14ac:dyDescent="0.45">
      <c r="A598" s="1"/>
      <c r="B598" s="1"/>
      <c r="I598" s="1"/>
      <c r="Q598" s="1"/>
    </row>
    <row r="599" spans="1:17" ht="14.25" customHeight="1" x14ac:dyDescent="0.45">
      <c r="A599" s="1"/>
      <c r="B599" s="1"/>
      <c r="I599" s="1"/>
      <c r="Q599" s="1"/>
    </row>
    <row r="600" spans="1:17" ht="14.25" customHeight="1" x14ac:dyDescent="0.45">
      <c r="A600" s="1"/>
      <c r="B600" s="1"/>
      <c r="I600" s="1"/>
      <c r="Q600" s="1"/>
    </row>
    <row r="601" spans="1:17" ht="14.25" customHeight="1" x14ac:dyDescent="0.45">
      <c r="A601" s="1"/>
      <c r="B601" s="1"/>
      <c r="I601" s="1"/>
      <c r="Q601" s="1"/>
    </row>
    <row r="602" spans="1:17" ht="14.25" customHeight="1" x14ac:dyDescent="0.45">
      <c r="A602" s="1"/>
      <c r="B602" s="1"/>
      <c r="I602" s="1"/>
      <c r="Q602" s="1"/>
    </row>
    <row r="603" spans="1:17" ht="14.25" customHeight="1" x14ac:dyDescent="0.45">
      <c r="A603" s="1"/>
      <c r="B603" s="1"/>
      <c r="I603" s="1"/>
      <c r="Q603" s="1"/>
    </row>
    <row r="604" spans="1:17" ht="14.25" customHeight="1" x14ac:dyDescent="0.45">
      <c r="A604" s="1"/>
      <c r="B604" s="1"/>
      <c r="I604" s="1"/>
      <c r="Q604" s="1"/>
    </row>
    <row r="605" spans="1:17" ht="14.25" customHeight="1" x14ac:dyDescent="0.45">
      <c r="A605" s="1"/>
      <c r="B605" s="1"/>
      <c r="I605" s="1"/>
      <c r="Q605" s="1"/>
    </row>
    <row r="606" spans="1:17" ht="14.25" customHeight="1" x14ac:dyDescent="0.45">
      <c r="A606" s="1"/>
      <c r="B606" s="1"/>
      <c r="I606" s="1"/>
      <c r="Q606" s="1"/>
    </row>
    <row r="607" spans="1:17" ht="14.25" customHeight="1" x14ac:dyDescent="0.45">
      <c r="A607" s="1"/>
      <c r="B607" s="1"/>
      <c r="I607" s="1"/>
      <c r="Q607" s="1"/>
    </row>
    <row r="608" spans="1:17" ht="14.25" customHeight="1" x14ac:dyDescent="0.45">
      <c r="A608" s="1"/>
      <c r="B608" s="1"/>
      <c r="I608" s="1"/>
      <c r="Q608" s="1"/>
    </row>
    <row r="609" spans="1:17" ht="14.25" customHeight="1" x14ac:dyDescent="0.45">
      <c r="A609" s="1"/>
      <c r="B609" s="1"/>
      <c r="I609" s="1"/>
      <c r="Q609" s="1"/>
    </row>
    <row r="610" spans="1:17" ht="14.25" customHeight="1" x14ac:dyDescent="0.45">
      <c r="A610" s="1"/>
      <c r="B610" s="1"/>
      <c r="I610" s="1"/>
      <c r="Q610" s="1"/>
    </row>
    <row r="611" spans="1:17" ht="14.25" customHeight="1" x14ac:dyDescent="0.45">
      <c r="A611" s="1"/>
      <c r="B611" s="1"/>
      <c r="I611" s="1"/>
      <c r="Q611" s="1"/>
    </row>
    <row r="612" spans="1:17" ht="14.25" customHeight="1" x14ac:dyDescent="0.45">
      <c r="A612" s="1"/>
      <c r="B612" s="1"/>
      <c r="I612" s="1"/>
      <c r="Q612" s="1"/>
    </row>
    <row r="613" spans="1:17" ht="14.25" customHeight="1" x14ac:dyDescent="0.45">
      <c r="A613" s="1"/>
      <c r="B613" s="1"/>
      <c r="I613" s="1"/>
      <c r="Q613" s="1"/>
    </row>
    <row r="614" spans="1:17" ht="14.25" customHeight="1" x14ac:dyDescent="0.45">
      <c r="A614" s="1"/>
      <c r="B614" s="1"/>
      <c r="I614" s="1"/>
      <c r="Q614" s="1"/>
    </row>
    <row r="615" spans="1:17" ht="14.25" customHeight="1" x14ac:dyDescent="0.45">
      <c r="A615" s="1"/>
      <c r="B615" s="1"/>
      <c r="I615" s="1"/>
      <c r="Q615" s="1"/>
    </row>
    <row r="616" spans="1:17" ht="14.25" customHeight="1" x14ac:dyDescent="0.45">
      <c r="A616" s="1"/>
      <c r="B616" s="1"/>
      <c r="I616" s="1"/>
      <c r="Q616" s="1"/>
    </row>
    <row r="617" spans="1:17" ht="14.25" customHeight="1" x14ac:dyDescent="0.45">
      <c r="A617" s="1"/>
      <c r="B617" s="1"/>
      <c r="I617" s="1"/>
      <c r="Q617" s="1"/>
    </row>
    <row r="618" spans="1:17" ht="14.25" customHeight="1" x14ac:dyDescent="0.45">
      <c r="A618" s="1"/>
      <c r="B618" s="1"/>
      <c r="I618" s="1"/>
      <c r="Q618" s="1"/>
    </row>
    <row r="619" spans="1:17" ht="14.25" customHeight="1" x14ac:dyDescent="0.45">
      <c r="A619" s="1"/>
      <c r="B619" s="1"/>
      <c r="I619" s="1"/>
      <c r="Q619" s="1"/>
    </row>
    <row r="620" spans="1:17" ht="14.25" customHeight="1" x14ac:dyDescent="0.45">
      <c r="A620" s="1"/>
      <c r="B620" s="1"/>
      <c r="I620" s="1"/>
      <c r="Q620" s="1"/>
    </row>
    <row r="621" spans="1:17" ht="14.25" customHeight="1" x14ac:dyDescent="0.45">
      <c r="A621" s="1"/>
      <c r="B621" s="1"/>
      <c r="I621" s="1"/>
      <c r="Q621" s="1"/>
    </row>
    <row r="622" spans="1:17" ht="14.25" customHeight="1" x14ac:dyDescent="0.45">
      <c r="A622" s="1"/>
      <c r="B622" s="1"/>
      <c r="I622" s="1"/>
      <c r="Q622" s="1"/>
    </row>
    <row r="623" spans="1:17" ht="14.25" customHeight="1" x14ac:dyDescent="0.45">
      <c r="A623" s="1"/>
      <c r="B623" s="1"/>
      <c r="I623" s="1"/>
      <c r="Q623" s="1"/>
    </row>
    <row r="624" spans="1:17" ht="14.25" customHeight="1" x14ac:dyDescent="0.45">
      <c r="A624" s="1"/>
      <c r="B624" s="1"/>
      <c r="I624" s="1"/>
      <c r="Q624" s="1"/>
    </row>
    <row r="625" spans="1:17" ht="14.25" customHeight="1" x14ac:dyDescent="0.45">
      <c r="A625" s="1"/>
      <c r="B625" s="1"/>
      <c r="I625" s="1"/>
      <c r="Q625" s="1"/>
    </row>
    <row r="626" spans="1:17" ht="14.25" customHeight="1" x14ac:dyDescent="0.45">
      <c r="A626" s="1"/>
      <c r="B626" s="1"/>
      <c r="I626" s="1"/>
      <c r="Q626" s="1"/>
    </row>
    <row r="627" spans="1:17" ht="14.25" customHeight="1" x14ac:dyDescent="0.45">
      <c r="A627" s="1"/>
      <c r="B627" s="1"/>
      <c r="I627" s="1"/>
      <c r="Q627" s="1"/>
    </row>
    <row r="628" spans="1:17" ht="14.25" customHeight="1" x14ac:dyDescent="0.45">
      <c r="A628" s="1"/>
      <c r="B628" s="1"/>
      <c r="I628" s="1"/>
      <c r="Q628" s="1"/>
    </row>
    <row r="629" spans="1:17" ht="14.25" customHeight="1" x14ac:dyDescent="0.45">
      <c r="A629" s="1"/>
      <c r="B629" s="1"/>
      <c r="I629" s="1"/>
      <c r="Q629" s="1"/>
    </row>
    <row r="630" spans="1:17" ht="14.25" customHeight="1" x14ac:dyDescent="0.45">
      <c r="A630" s="1"/>
      <c r="B630" s="1"/>
      <c r="I630" s="1"/>
      <c r="Q630" s="1"/>
    </row>
    <row r="631" spans="1:17" ht="14.25" customHeight="1" x14ac:dyDescent="0.45">
      <c r="A631" s="1"/>
      <c r="B631" s="1"/>
      <c r="I631" s="1"/>
      <c r="Q631" s="1"/>
    </row>
    <row r="632" spans="1:17" ht="14.25" customHeight="1" x14ac:dyDescent="0.45">
      <c r="A632" s="1"/>
      <c r="B632" s="1"/>
      <c r="I632" s="1"/>
      <c r="Q632" s="1"/>
    </row>
    <row r="633" spans="1:17" ht="14.25" customHeight="1" x14ac:dyDescent="0.45">
      <c r="A633" s="1"/>
      <c r="B633" s="1"/>
      <c r="I633" s="1"/>
      <c r="Q633" s="1"/>
    </row>
    <row r="634" spans="1:17" ht="14.25" customHeight="1" x14ac:dyDescent="0.45">
      <c r="A634" s="1"/>
      <c r="B634" s="1"/>
      <c r="I634" s="1"/>
      <c r="Q634" s="1"/>
    </row>
    <row r="635" spans="1:17" ht="14.25" customHeight="1" x14ac:dyDescent="0.45">
      <c r="A635" s="1"/>
      <c r="B635" s="1"/>
      <c r="I635" s="1"/>
      <c r="Q635" s="1"/>
    </row>
    <row r="636" spans="1:17" ht="14.25" customHeight="1" x14ac:dyDescent="0.45">
      <c r="A636" s="1"/>
      <c r="B636" s="1"/>
      <c r="I636" s="1"/>
      <c r="Q636" s="1"/>
    </row>
    <row r="637" spans="1:17" ht="14.25" customHeight="1" x14ac:dyDescent="0.45">
      <c r="A637" s="1"/>
      <c r="B637" s="1"/>
      <c r="I637" s="1"/>
      <c r="Q637" s="1"/>
    </row>
    <row r="638" spans="1:17" ht="14.25" customHeight="1" x14ac:dyDescent="0.45">
      <c r="A638" s="1"/>
      <c r="B638" s="1"/>
      <c r="I638" s="1"/>
      <c r="Q638" s="1"/>
    </row>
    <row r="639" spans="1:17" ht="14.25" customHeight="1" x14ac:dyDescent="0.45">
      <c r="A639" s="1"/>
      <c r="B639" s="1"/>
      <c r="I639" s="1"/>
      <c r="Q639" s="1"/>
    </row>
    <row r="640" spans="1:17" ht="14.25" customHeight="1" x14ac:dyDescent="0.45">
      <c r="A640" s="1"/>
      <c r="B640" s="1"/>
      <c r="I640" s="1"/>
      <c r="Q640" s="1"/>
    </row>
    <row r="641" spans="1:17" ht="14.25" customHeight="1" x14ac:dyDescent="0.45">
      <c r="A641" s="1"/>
      <c r="B641" s="1"/>
      <c r="I641" s="1"/>
      <c r="Q641" s="1"/>
    </row>
    <row r="642" spans="1:17" ht="14.25" customHeight="1" x14ac:dyDescent="0.45">
      <c r="A642" s="1"/>
      <c r="B642" s="1"/>
      <c r="I642" s="1"/>
      <c r="Q642" s="1"/>
    </row>
    <row r="643" spans="1:17" ht="14.25" customHeight="1" x14ac:dyDescent="0.45">
      <c r="A643" s="1"/>
      <c r="B643" s="1"/>
      <c r="I643" s="1"/>
      <c r="Q643" s="1"/>
    </row>
    <row r="644" spans="1:17" ht="14.25" customHeight="1" x14ac:dyDescent="0.45">
      <c r="A644" s="1"/>
      <c r="B644" s="1"/>
      <c r="I644" s="1"/>
      <c r="Q644" s="1"/>
    </row>
    <row r="645" spans="1:17" ht="14.25" customHeight="1" x14ac:dyDescent="0.45">
      <c r="A645" s="1"/>
      <c r="B645" s="1"/>
      <c r="I645" s="1"/>
      <c r="Q645" s="1"/>
    </row>
    <row r="646" spans="1:17" ht="14.25" customHeight="1" x14ac:dyDescent="0.45">
      <c r="A646" s="1"/>
      <c r="B646" s="1"/>
      <c r="I646" s="1"/>
      <c r="Q646" s="1"/>
    </row>
    <row r="647" spans="1:17" ht="14.25" customHeight="1" x14ac:dyDescent="0.45">
      <c r="A647" s="1"/>
      <c r="B647" s="1"/>
      <c r="I647" s="1"/>
      <c r="Q647" s="1"/>
    </row>
    <row r="648" spans="1:17" ht="14.25" customHeight="1" x14ac:dyDescent="0.45">
      <c r="A648" s="1"/>
      <c r="B648" s="1"/>
      <c r="I648" s="1"/>
      <c r="Q648" s="1"/>
    </row>
    <row r="649" spans="1:17" ht="14.25" customHeight="1" x14ac:dyDescent="0.45">
      <c r="A649" s="1"/>
      <c r="B649" s="1"/>
      <c r="I649" s="1"/>
      <c r="Q649" s="1"/>
    </row>
    <row r="650" spans="1:17" ht="14.25" customHeight="1" x14ac:dyDescent="0.45">
      <c r="A650" s="1"/>
      <c r="B650" s="1"/>
      <c r="I650" s="1"/>
      <c r="Q650" s="1"/>
    </row>
    <row r="651" spans="1:17" ht="14.25" customHeight="1" x14ac:dyDescent="0.45">
      <c r="A651" s="1"/>
      <c r="B651" s="1"/>
      <c r="I651" s="1"/>
      <c r="Q651" s="1"/>
    </row>
    <row r="652" spans="1:17" ht="14.25" customHeight="1" x14ac:dyDescent="0.45">
      <c r="A652" s="1"/>
      <c r="B652" s="1"/>
      <c r="I652" s="1"/>
      <c r="Q652" s="1"/>
    </row>
    <row r="653" spans="1:17" ht="14.25" customHeight="1" x14ac:dyDescent="0.45">
      <c r="A653" s="1"/>
      <c r="B653" s="1"/>
      <c r="I653" s="1"/>
      <c r="Q653" s="1"/>
    </row>
    <row r="654" spans="1:17" ht="14.25" customHeight="1" x14ac:dyDescent="0.45">
      <c r="A654" s="1"/>
      <c r="B654" s="1"/>
      <c r="I654" s="1"/>
      <c r="Q654" s="1"/>
    </row>
    <row r="655" spans="1:17" ht="14.25" customHeight="1" x14ac:dyDescent="0.45">
      <c r="A655" s="1"/>
      <c r="B655" s="1"/>
      <c r="I655" s="1"/>
      <c r="Q655" s="1"/>
    </row>
    <row r="656" spans="1:17" ht="14.25" customHeight="1" x14ac:dyDescent="0.45">
      <c r="A656" s="1"/>
      <c r="B656" s="1"/>
      <c r="I656" s="1"/>
      <c r="Q656" s="1"/>
    </row>
    <row r="657" spans="1:17" ht="14.25" customHeight="1" x14ac:dyDescent="0.45">
      <c r="A657" s="1"/>
      <c r="B657" s="1"/>
      <c r="I657" s="1"/>
      <c r="Q657" s="1"/>
    </row>
    <row r="658" spans="1:17" ht="14.25" customHeight="1" x14ac:dyDescent="0.45">
      <c r="A658" s="1"/>
      <c r="B658" s="1"/>
      <c r="I658" s="1"/>
      <c r="Q658" s="1"/>
    </row>
    <row r="659" spans="1:17" ht="14.25" customHeight="1" x14ac:dyDescent="0.45">
      <c r="A659" s="1"/>
      <c r="B659" s="1"/>
      <c r="I659" s="1"/>
      <c r="Q659" s="1"/>
    </row>
    <row r="660" spans="1:17" ht="14.25" customHeight="1" x14ac:dyDescent="0.45">
      <c r="A660" s="1"/>
      <c r="B660" s="1"/>
      <c r="I660" s="1"/>
      <c r="Q660" s="1"/>
    </row>
    <row r="661" spans="1:17" ht="14.25" customHeight="1" x14ac:dyDescent="0.45">
      <c r="A661" s="1"/>
      <c r="B661" s="1"/>
      <c r="I661" s="1"/>
      <c r="Q661" s="1"/>
    </row>
    <row r="662" spans="1:17" ht="14.25" customHeight="1" x14ac:dyDescent="0.45">
      <c r="A662" s="1"/>
      <c r="B662" s="1"/>
      <c r="I662" s="1"/>
      <c r="Q662" s="1"/>
    </row>
    <row r="663" spans="1:17" ht="14.25" customHeight="1" x14ac:dyDescent="0.45">
      <c r="A663" s="1"/>
      <c r="B663" s="1"/>
      <c r="I663" s="1"/>
      <c r="Q663" s="1"/>
    </row>
    <row r="664" spans="1:17" ht="14.25" customHeight="1" x14ac:dyDescent="0.45">
      <c r="A664" s="1"/>
      <c r="B664" s="1"/>
      <c r="I664" s="1"/>
      <c r="Q664" s="1"/>
    </row>
    <row r="665" spans="1:17" ht="14.25" customHeight="1" x14ac:dyDescent="0.45">
      <c r="A665" s="1"/>
      <c r="B665" s="1"/>
      <c r="I665" s="1"/>
      <c r="Q665" s="1"/>
    </row>
    <row r="666" spans="1:17" ht="14.25" customHeight="1" x14ac:dyDescent="0.45">
      <c r="A666" s="1"/>
      <c r="B666" s="1"/>
      <c r="I666" s="1"/>
      <c r="Q666" s="1"/>
    </row>
    <row r="667" spans="1:17" ht="14.25" customHeight="1" x14ac:dyDescent="0.45">
      <c r="A667" s="1"/>
      <c r="B667" s="1"/>
      <c r="I667" s="1"/>
      <c r="Q667" s="1"/>
    </row>
    <row r="668" spans="1:17" ht="14.25" customHeight="1" x14ac:dyDescent="0.45">
      <c r="A668" s="1"/>
      <c r="B668" s="1"/>
      <c r="I668" s="1"/>
      <c r="Q668" s="1"/>
    </row>
    <row r="669" spans="1:17" ht="14.25" customHeight="1" x14ac:dyDescent="0.45">
      <c r="A669" s="1"/>
      <c r="B669" s="1"/>
      <c r="I669" s="1"/>
      <c r="Q669" s="1"/>
    </row>
    <row r="670" spans="1:17" ht="14.25" customHeight="1" x14ac:dyDescent="0.45">
      <c r="A670" s="1"/>
      <c r="B670" s="1"/>
      <c r="I670" s="1"/>
      <c r="Q670" s="1"/>
    </row>
    <row r="671" spans="1:17" ht="14.25" customHeight="1" x14ac:dyDescent="0.45">
      <c r="A671" s="1"/>
      <c r="B671" s="1"/>
      <c r="I671" s="1"/>
      <c r="Q671" s="1"/>
    </row>
    <row r="672" spans="1:17" ht="14.25" customHeight="1" x14ac:dyDescent="0.45">
      <c r="A672" s="1"/>
      <c r="B672" s="1"/>
      <c r="I672" s="1"/>
      <c r="Q672" s="1"/>
    </row>
    <row r="673" spans="1:17" ht="14.25" customHeight="1" x14ac:dyDescent="0.45">
      <c r="A673" s="1"/>
      <c r="B673" s="1"/>
      <c r="I673" s="1"/>
      <c r="Q673" s="1"/>
    </row>
    <row r="674" spans="1:17" ht="14.25" customHeight="1" x14ac:dyDescent="0.45">
      <c r="A674" s="1"/>
      <c r="B674" s="1"/>
      <c r="I674" s="1"/>
      <c r="Q674" s="1"/>
    </row>
    <row r="675" spans="1:17" ht="14.25" customHeight="1" x14ac:dyDescent="0.45">
      <c r="A675" s="1"/>
      <c r="B675" s="1"/>
      <c r="I675" s="1"/>
      <c r="Q675" s="1"/>
    </row>
    <row r="676" spans="1:17" ht="14.25" customHeight="1" x14ac:dyDescent="0.45">
      <c r="A676" s="1"/>
      <c r="B676" s="1"/>
      <c r="I676" s="1"/>
      <c r="Q676" s="1"/>
    </row>
    <row r="677" spans="1:17" ht="14.25" customHeight="1" x14ac:dyDescent="0.45">
      <c r="A677" s="1"/>
      <c r="B677" s="1"/>
      <c r="I677" s="1"/>
      <c r="Q677" s="1"/>
    </row>
    <row r="678" spans="1:17" ht="14.25" customHeight="1" x14ac:dyDescent="0.45">
      <c r="A678" s="1"/>
      <c r="B678" s="1"/>
      <c r="I678" s="1"/>
      <c r="Q678" s="1"/>
    </row>
    <row r="679" spans="1:17" ht="14.25" customHeight="1" x14ac:dyDescent="0.45">
      <c r="A679" s="1"/>
      <c r="B679" s="1"/>
      <c r="I679" s="1"/>
      <c r="Q679" s="1"/>
    </row>
    <row r="680" spans="1:17" ht="14.25" customHeight="1" x14ac:dyDescent="0.45">
      <c r="A680" s="1"/>
      <c r="B680" s="1"/>
      <c r="I680" s="1"/>
      <c r="Q680" s="1"/>
    </row>
    <row r="681" spans="1:17" ht="14.25" customHeight="1" x14ac:dyDescent="0.45">
      <c r="A681" s="1"/>
      <c r="B681" s="1"/>
      <c r="I681" s="1"/>
      <c r="Q681" s="1"/>
    </row>
    <row r="682" spans="1:17" ht="14.25" customHeight="1" x14ac:dyDescent="0.45">
      <c r="A682" s="1"/>
      <c r="B682" s="1"/>
      <c r="I682" s="1"/>
      <c r="Q682" s="1"/>
    </row>
    <row r="683" spans="1:17" ht="14.25" customHeight="1" x14ac:dyDescent="0.45">
      <c r="A683" s="1"/>
      <c r="B683" s="1"/>
      <c r="I683" s="1"/>
      <c r="Q683" s="1"/>
    </row>
    <row r="684" spans="1:17" ht="14.25" customHeight="1" x14ac:dyDescent="0.45">
      <c r="A684" s="1"/>
      <c r="B684" s="1"/>
      <c r="I684" s="1"/>
      <c r="Q684" s="1"/>
    </row>
    <row r="685" spans="1:17" ht="14.25" customHeight="1" x14ac:dyDescent="0.45">
      <c r="A685" s="1"/>
      <c r="B685" s="1"/>
      <c r="I685" s="1"/>
      <c r="Q685" s="1"/>
    </row>
    <row r="686" spans="1:17" ht="14.25" customHeight="1" x14ac:dyDescent="0.45">
      <c r="A686" s="1"/>
      <c r="B686" s="1"/>
      <c r="I686" s="1"/>
      <c r="Q686" s="1"/>
    </row>
    <row r="687" spans="1:17" ht="14.25" customHeight="1" x14ac:dyDescent="0.45">
      <c r="A687" s="1"/>
      <c r="B687" s="1"/>
      <c r="I687" s="1"/>
      <c r="Q687" s="1"/>
    </row>
    <row r="688" spans="1:17" ht="14.25" customHeight="1" x14ac:dyDescent="0.45">
      <c r="A688" s="1"/>
      <c r="B688" s="1"/>
      <c r="I688" s="1"/>
      <c r="Q688" s="1"/>
    </row>
    <row r="689" spans="1:17" ht="14.25" customHeight="1" x14ac:dyDescent="0.45">
      <c r="A689" s="1"/>
      <c r="B689" s="1"/>
      <c r="I689" s="1"/>
      <c r="Q689" s="1"/>
    </row>
    <row r="690" spans="1:17" ht="14.25" customHeight="1" x14ac:dyDescent="0.45">
      <c r="A690" s="1"/>
      <c r="B690" s="1"/>
      <c r="I690" s="1"/>
      <c r="Q690" s="1"/>
    </row>
    <row r="691" spans="1:17" ht="14.25" customHeight="1" x14ac:dyDescent="0.45">
      <c r="A691" s="1"/>
      <c r="B691" s="1"/>
      <c r="I691" s="1"/>
      <c r="Q691" s="1"/>
    </row>
    <row r="692" spans="1:17" ht="14.25" customHeight="1" x14ac:dyDescent="0.45">
      <c r="A692" s="1"/>
      <c r="B692" s="1"/>
      <c r="I692" s="1"/>
      <c r="Q692" s="1"/>
    </row>
    <row r="693" spans="1:17" ht="14.25" customHeight="1" x14ac:dyDescent="0.45">
      <c r="A693" s="1"/>
      <c r="B693" s="1"/>
      <c r="I693" s="1"/>
      <c r="Q693" s="1"/>
    </row>
    <row r="694" spans="1:17" ht="14.25" customHeight="1" x14ac:dyDescent="0.45">
      <c r="A694" s="1"/>
      <c r="B694" s="1"/>
      <c r="I694" s="1"/>
      <c r="Q694" s="1"/>
    </row>
    <row r="695" spans="1:17" ht="14.25" customHeight="1" x14ac:dyDescent="0.45">
      <c r="A695" s="1"/>
      <c r="B695" s="1"/>
      <c r="I695" s="1"/>
      <c r="Q695" s="1"/>
    </row>
    <row r="696" spans="1:17" ht="14.25" customHeight="1" x14ac:dyDescent="0.45">
      <c r="A696" s="1"/>
      <c r="B696" s="1"/>
      <c r="I696" s="1"/>
      <c r="Q696" s="1"/>
    </row>
    <row r="697" spans="1:17" ht="14.25" customHeight="1" x14ac:dyDescent="0.45">
      <c r="A697" s="1"/>
      <c r="B697" s="1"/>
      <c r="I697" s="1"/>
      <c r="Q697" s="1"/>
    </row>
    <row r="698" spans="1:17" ht="14.25" customHeight="1" x14ac:dyDescent="0.45">
      <c r="A698" s="1"/>
      <c r="B698" s="1"/>
      <c r="I698" s="1"/>
      <c r="Q698" s="1"/>
    </row>
    <row r="699" spans="1:17" ht="14.25" customHeight="1" x14ac:dyDescent="0.45">
      <c r="A699" s="1"/>
      <c r="B699" s="1"/>
      <c r="I699" s="1"/>
      <c r="Q699" s="1"/>
    </row>
    <row r="700" spans="1:17" ht="14.25" customHeight="1" x14ac:dyDescent="0.45">
      <c r="A700" s="1"/>
      <c r="B700" s="1"/>
      <c r="I700" s="1"/>
      <c r="Q700" s="1"/>
    </row>
    <row r="701" spans="1:17" ht="14.25" customHeight="1" x14ac:dyDescent="0.45">
      <c r="A701" s="1"/>
      <c r="B701" s="1"/>
      <c r="I701" s="1"/>
      <c r="Q701" s="1"/>
    </row>
    <row r="702" spans="1:17" ht="14.25" customHeight="1" x14ac:dyDescent="0.45">
      <c r="A702" s="1"/>
      <c r="B702" s="1"/>
      <c r="I702" s="1"/>
      <c r="Q702" s="1"/>
    </row>
    <row r="703" spans="1:17" ht="14.25" customHeight="1" x14ac:dyDescent="0.45">
      <c r="A703" s="1"/>
      <c r="B703" s="1"/>
      <c r="I703" s="1"/>
      <c r="Q703" s="1"/>
    </row>
    <row r="704" spans="1:17" ht="14.25" customHeight="1" x14ac:dyDescent="0.45">
      <c r="A704" s="1"/>
      <c r="B704" s="1"/>
      <c r="I704" s="1"/>
      <c r="Q704" s="1"/>
    </row>
    <row r="705" spans="1:17" ht="14.25" customHeight="1" x14ac:dyDescent="0.45">
      <c r="A705" s="1"/>
      <c r="B705" s="1"/>
      <c r="I705" s="1"/>
      <c r="Q705" s="1"/>
    </row>
    <row r="706" spans="1:17" ht="14.25" customHeight="1" x14ac:dyDescent="0.45">
      <c r="A706" s="1"/>
      <c r="B706" s="1"/>
      <c r="I706" s="1"/>
      <c r="Q706" s="1"/>
    </row>
    <row r="707" spans="1:17" ht="14.25" customHeight="1" x14ac:dyDescent="0.45">
      <c r="A707" s="1"/>
      <c r="B707" s="1"/>
      <c r="I707" s="1"/>
      <c r="Q707" s="1"/>
    </row>
    <row r="708" spans="1:17" ht="14.25" customHeight="1" x14ac:dyDescent="0.45">
      <c r="A708" s="1"/>
      <c r="B708" s="1"/>
      <c r="I708" s="1"/>
      <c r="Q708" s="1"/>
    </row>
    <row r="709" spans="1:17" ht="14.25" customHeight="1" x14ac:dyDescent="0.45">
      <c r="A709" s="1"/>
      <c r="B709" s="1"/>
      <c r="I709" s="1"/>
      <c r="Q709" s="1"/>
    </row>
    <row r="710" spans="1:17" ht="14.25" customHeight="1" x14ac:dyDescent="0.45">
      <c r="A710" s="1"/>
      <c r="B710" s="1"/>
      <c r="I710" s="1"/>
      <c r="Q710" s="1"/>
    </row>
    <row r="711" spans="1:17" ht="14.25" customHeight="1" x14ac:dyDescent="0.45">
      <c r="A711" s="1"/>
      <c r="B711" s="1"/>
      <c r="I711" s="1"/>
      <c r="Q711" s="1"/>
    </row>
    <row r="712" spans="1:17" ht="14.25" customHeight="1" x14ac:dyDescent="0.45">
      <c r="A712" s="1"/>
      <c r="B712" s="1"/>
      <c r="I712" s="1"/>
      <c r="Q712" s="1"/>
    </row>
    <row r="713" spans="1:17" ht="14.25" customHeight="1" x14ac:dyDescent="0.45">
      <c r="A713" s="1"/>
      <c r="B713" s="1"/>
      <c r="I713" s="1"/>
      <c r="Q713" s="1"/>
    </row>
    <row r="714" spans="1:17" ht="14.25" customHeight="1" x14ac:dyDescent="0.45">
      <c r="A714" s="1"/>
      <c r="B714" s="1"/>
      <c r="I714" s="1"/>
      <c r="Q714" s="1"/>
    </row>
    <row r="715" spans="1:17" ht="14.25" customHeight="1" x14ac:dyDescent="0.45">
      <c r="A715" s="1"/>
      <c r="B715" s="1"/>
      <c r="I715" s="1"/>
      <c r="Q715" s="1"/>
    </row>
    <row r="716" spans="1:17" ht="14.25" customHeight="1" x14ac:dyDescent="0.45">
      <c r="A716" s="1"/>
      <c r="B716" s="1"/>
      <c r="I716" s="1"/>
      <c r="Q716" s="1"/>
    </row>
    <row r="717" spans="1:17" ht="14.25" customHeight="1" x14ac:dyDescent="0.45">
      <c r="A717" s="1"/>
      <c r="B717" s="1"/>
      <c r="I717" s="1"/>
      <c r="Q717" s="1"/>
    </row>
    <row r="718" spans="1:17" ht="14.25" customHeight="1" x14ac:dyDescent="0.45">
      <c r="A718" s="1"/>
      <c r="B718" s="1"/>
      <c r="I718" s="1"/>
      <c r="Q718" s="1"/>
    </row>
    <row r="719" spans="1:17" ht="14.25" customHeight="1" x14ac:dyDescent="0.45">
      <c r="A719" s="1"/>
      <c r="B719" s="1"/>
      <c r="I719" s="1"/>
      <c r="Q719" s="1"/>
    </row>
    <row r="720" spans="1:17" ht="14.25" customHeight="1" x14ac:dyDescent="0.45">
      <c r="A720" s="1"/>
      <c r="B720" s="1"/>
      <c r="I720" s="1"/>
      <c r="Q720" s="1"/>
    </row>
    <row r="721" spans="1:17" ht="14.25" customHeight="1" x14ac:dyDescent="0.45">
      <c r="A721" s="1"/>
      <c r="B721" s="1"/>
      <c r="I721" s="1"/>
      <c r="Q721" s="1"/>
    </row>
    <row r="722" spans="1:17" ht="14.25" customHeight="1" x14ac:dyDescent="0.45">
      <c r="A722" s="1"/>
      <c r="B722" s="1"/>
      <c r="I722" s="1"/>
      <c r="Q722" s="1"/>
    </row>
    <row r="723" spans="1:17" ht="14.25" customHeight="1" x14ac:dyDescent="0.45">
      <c r="A723" s="1"/>
      <c r="B723" s="1"/>
      <c r="I723" s="1"/>
      <c r="Q723" s="1"/>
    </row>
    <row r="724" spans="1:17" ht="14.25" customHeight="1" x14ac:dyDescent="0.45">
      <c r="A724" s="1"/>
      <c r="B724" s="1"/>
      <c r="I724" s="1"/>
      <c r="Q724" s="1"/>
    </row>
    <row r="725" spans="1:17" ht="14.25" customHeight="1" x14ac:dyDescent="0.45">
      <c r="A725" s="1"/>
      <c r="B725" s="1"/>
      <c r="I725" s="1"/>
      <c r="Q725" s="1"/>
    </row>
    <row r="726" spans="1:17" ht="14.25" customHeight="1" x14ac:dyDescent="0.45">
      <c r="A726" s="1"/>
      <c r="B726" s="1"/>
      <c r="I726" s="1"/>
      <c r="Q726" s="1"/>
    </row>
    <row r="727" spans="1:17" ht="14.25" customHeight="1" x14ac:dyDescent="0.45">
      <c r="A727" s="1"/>
      <c r="B727" s="1"/>
      <c r="I727" s="1"/>
      <c r="Q727" s="1"/>
    </row>
    <row r="728" spans="1:17" ht="14.25" customHeight="1" x14ac:dyDescent="0.45">
      <c r="A728" s="1"/>
      <c r="B728" s="1"/>
      <c r="I728" s="1"/>
      <c r="Q728" s="1"/>
    </row>
    <row r="729" spans="1:17" ht="14.25" customHeight="1" x14ac:dyDescent="0.45">
      <c r="A729" s="1"/>
      <c r="B729" s="1"/>
      <c r="I729" s="1"/>
      <c r="Q729" s="1"/>
    </row>
    <row r="730" spans="1:17" ht="14.25" customHeight="1" x14ac:dyDescent="0.45">
      <c r="A730" s="1"/>
      <c r="B730" s="1"/>
      <c r="I730" s="1"/>
      <c r="Q730" s="1"/>
    </row>
    <row r="731" spans="1:17" ht="14.25" customHeight="1" x14ac:dyDescent="0.45">
      <c r="A731" s="1"/>
      <c r="B731" s="1"/>
      <c r="I731" s="1"/>
      <c r="Q731" s="1"/>
    </row>
    <row r="732" spans="1:17" ht="14.25" customHeight="1" x14ac:dyDescent="0.45">
      <c r="A732" s="1"/>
      <c r="B732" s="1"/>
      <c r="I732" s="1"/>
      <c r="Q732" s="1"/>
    </row>
    <row r="733" spans="1:17" ht="14.25" customHeight="1" x14ac:dyDescent="0.45">
      <c r="A733" s="1"/>
      <c r="B733" s="1"/>
      <c r="I733" s="1"/>
      <c r="Q733" s="1"/>
    </row>
    <row r="734" spans="1:17" ht="14.25" customHeight="1" x14ac:dyDescent="0.45">
      <c r="A734" s="1"/>
      <c r="B734" s="1"/>
      <c r="I734" s="1"/>
      <c r="Q734" s="1"/>
    </row>
    <row r="735" spans="1:17" ht="14.25" customHeight="1" x14ac:dyDescent="0.45">
      <c r="A735" s="1"/>
      <c r="B735" s="1"/>
      <c r="I735" s="1"/>
      <c r="Q735" s="1"/>
    </row>
    <row r="736" spans="1:17" ht="14.25" customHeight="1" x14ac:dyDescent="0.45">
      <c r="A736" s="1"/>
      <c r="B736" s="1"/>
      <c r="I736" s="1"/>
      <c r="Q736" s="1"/>
    </row>
    <row r="737" spans="1:17" ht="14.25" customHeight="1" x14ac:dyDescent="0.45">
      <c r="A737" s="1"/>
      <c r="B737" s="1"/>
      <c r="I737" s="1"/>
      <c r="Q737" s="1"/>
    </row>
    <row r="738" spans="1:17" ht="14.25" customHeight="1" x14ac:dyDescent="0.45">
      <c r="A738" s="1"/>
      <c r="B738" s="1"/>
      <c r="I738" s="1"/>
      <c r="Q738" s="1"/>
    </row>
    <row r="739" spans="1:17" ht="14.25" customHeight="1" x14ac:dyDescent="0.45">
      <c r="A739" s="1"/>
      <c r="B739" s="1"/>
      <c r="I739" s="1"/>
      <c r="Q739" s="1"/>
    </row>
    <row r="740" spans="1:17" ht="14.25" customHeight="1" x14ac:dyDescent="0.45">
      <c r="A740" s="1"/>
      <c r="B740" s="1"/>
      <c r="I740" s="1"/>
      <c r="Q740" s="1"/>
    </row>
    <row r="741" spans="1:17" ht="14.25" customHeight="1" x14ac:dyDescent="0.45">
      <c r="A741" s="1"/>
      <c r="B741" s="1"/>
      <c r="I741" s="1"/>
      <c r="Q741" s="1"/>
    </row>
    <row r="742" spans="1:17" ht="14.25" customHeight="1" x14ac:dyDescent="0.45">
      <c r="A742" s="1"/>
      <c r="B742" s="1"/>
      <c r="I742" s="1"/>
      <c r="Q742" s="1"/>
    </row>
    <row r="743" spans="1:17" ht="14.25" customHeight="1" x14ac:dyDescent="0.45">
      <c r="A743" s="1"/>
      <c r="B743" s="1"/>
      <c r="I743" s="1"/>
      <c r="Q743" s="1"/>
    </row>
    <row r="744" spans="1:17" ht="14.25" customHeight="1" x14ac:dyDescent="0.45">
      <c r="A744" s="1"/>
      <c r="B744" s="1"/>
      <c r="I744" s="1"/>
      <c r="Q744" s="1"/>
    </row>
    <row r="745" spans="1:17" ht="14.25" customHeight="1" x14ac:dyDescent="0.45">
      <c r="A745" s="1"/>
      <c r="B745" s="1"/>
      <c r="I745" s="1"/>
      <c r="Q745" s="1"/>
    </row>
    <row r="746" spans="1:17" ht="14.25" customHeight="1" x14ac:dyDescent="0.45">
      <c r="A746" s="1"/>
      <c r="B746" s="1"/>
      <c r="I746" s="1"/>
      <c r="Q746" s="1"/>
    </row>
    <row r="747" spans="1:17" ht="14.25" customHeight="1" x14ac:dyDescent="0.45">
      <c r="A747" s="1"/>
      <c r="B747" s="1"/>
      <c r="I747" s="1"/>
      <c r="Q747" s="1"/>
    </row>
    <row r="748" spans="1:17" ht="14.25" customHeight="1" x14ac:dyDescent="0.45">
      <c r="A748" s="1"/>
      <c r="B748" s="1"/>
      <c r="I748" s="1"/>
      <c r="Q748" s="1"/>
    </row>
    <row r="749" spans="1:17" ht="14.25" customHeight="1" x14ac:dyDescent="0.45">
      <c r="A749" s="1"/>
      <c r="B749" s="1"/>
      <c r="I749" s="1"/>
      <c r="Q749" s="1"/>
    </row>
    <row r="750" spans="1:17" ht="14.25" customHeight="1" x14ac:dyDescent="0.45">
      <c r="A750" s="1"/>
      <c r="B750" s="1"/>
      <c r="I750" s="1"/>
      <c r="Q750" s="1"/>
    </row>
    <row r="751" spans="1:17" ht="14.25" customHeight="1" x14ac:dyDescent="0.45">
      <c r="A751" s="1"/>
      <c r="B751" s="1"/>
      <c r="I751" s="1"/>
      <c r="Q751" s="1"/>
    </row>
    <row r="752" spans="1:17" ht="14.25" customHeight="1" x14ac:dyDescent="0.45">
      <c r="A752" s="1"/>
      <c r="B752" s="1"/>
      <c r="I752" s="1"/>
      <c r="Q752" s="1"/>
    </row>
    <row r="753" spans="1:17" ht="14.25" customHeight="1" x14ac:dyDescent="0.45">
      <c r="A753" s="1"/>
      <c r="B753" s="1"/>
      <c r="I753" s="1"/>
      <c r="Q753" s="1"/>
    </row>
    <row r="754" spans="1:17" ht="14.25" customHeight="1" x14ac:dyDescent="0.45">
      <c r="A754" s="1"/>
      <c r="B754" s="1"/>
      <c r="I754" s="1"/>
      <c r="Q754" s="1"/>
    </row>
    <row r="755" spans="1:17" ht="14.25" customHeight="1" x14ac:dyDescent="0.45">
      <c r="A755" s="1"/>
      <c r="B755" s="1"/>
      <c r="I755" s="1"/>
      <c r="Q755" s="1"/>
    </row>
    <row r="756" spans="1:17" ht="14.25" customHeight="1" x14ac:dyDescent="0.45">
      <c r="A756" s="1"/>
      <c r="B756" s="1"/>
      <c r="I756" s="1"/>
      <c r="Q756" s="1"/>
    </row>
    <row r="757" spans="1:17" ht="14.25" customHeight="1" x14ac:dyDescent="0.45">
      <c r="A757" s="1"/>
      <c r="B757" s="1"/>
      <c r="I757" s="1"/>
      <c r="Q757" s="1"/>
    </row>
    <row r="758" spans="1:17" ht="14.25" customHeight="1" x14ac:dyDescent="0.45">
      <c r="A758" s="1"/>
      <c r="B758" s="1"/>
      <c r="I758" s="1"/>
      <c r="Q758" s="1"/>
    </row>
    <row r="759" spans="1:17" ht="14.25" customHeight="1" x14ac:dyDescent="0.45">
      <c r="A759" s="1"/>
      <c r="B759" s="1"/>
      <c r="I759" s="1"/>
      <c r="Q759" s="1"/>
    </row>
    <row r="760" spans="1:17" ht="14.25" customHeight="1" x14ac:dyDescent="0.45">
      <c r="A760" s="1"/>
      <c r="B760" s="1"/>
      <c r="I760" s="1"/>
      <c r="Q760" s="1"/>
    </row>
    <row r="761" spans="1:17" ht="14.25" customHeight="1" x14ac:dyDescent="0.45">
      <c r="A761" s="1"/>
      <c r="B761" s="1"/>
      <c r="I761" s="1"/>
      <c r="Q761" s="1"/>
    </row>
    <row r="762" spans="1:17" ht="14.25" customHeight="1" x14ac:dyDescent="0.45">
      <c r="A762" s="1"/>
      <c r="B762" s="1"/>
      <c r="I762" s="1"/>
      <c r="Q762" s="1"/>
    </row>
    <row r="763" spans="1:17" ht="14.25" customHeight="1" x14ac:dyDescent="0.45">
      <c r="A763" s="1"/>
      <c r="B763" s="1"/>
      <c r="I763" s="1"/>
      <c r="Q763" s="1"/>
    </row>
    <row r="764" spans="1:17" ht="14.25" customHeight="1" x14ac:dyDescent="0.45">
      <c r="A764" s="1"/>
      <c r="B764" s="1"/>
      <c r="I764" s="1"/>
      <c r="Q764" s="1"/>
    </row>
    <row r="765" spans="1:17" ht="14.25" customHeight="1" x14ac:dyDescent="0.45">
      <c r="A765" s="1"/>
      <c r="B765" s="1"/>
      <c r="I765" s="1"/>
      <c r="Q765" s="1"/>
    </row>
    <row r="766" spans="1:17" ht="14.25" customHeight="1" x14ac:dyDescent="0.45">
      <c r="A766" s="1"/>
      <c r="B766" s="1"/>
      <c r="I766" s="1"/>
      <c r="Q766" s="1"/>
    </row>
    <row r="767" spans="1:17" ht="14.25" customHeight="1" x14ac:dyDescent="0.45">
      <c r="A767" s="1"/>
      <c r="B767" s="1"/>
      <c r="I767" s="1"/>
      <c r="Q767" s="1"/>
    </row>
    <row r="768" spans="1:17" ht="14.25" customHeight="1" x14ac:dyDescent="0.45">
      <c r="A768" s="1"/>
      <c r="B768" s="1"/>
      <c r="I768" s="1"/>
      <c r="Q768" s="1"/>
    </row>
    <row r="769" spans="1:17" ht="14.25" customHeight="1" x14ac:dyDescent="0.45">
      <c r="A769" s="1"/>
      <c r="B769" s="1"/>
      <c r="I769" s="1"/>
      <c r="Q769" s="1"/>
    </row>
    <row r="770" spans="1:17" ht="14.25" customHeight="1" x14ac:dyDescent="0.45">
      <c r="A770" s="1"/>
      <c r="B770" s="1"/>
      <c r="I770" s="1"/>
      <c r="Q770" s="1"/>
    </row>
    <row r="771" spans="1:17" ht="14.25" customHeight="1" x14ac:dyDescent="0.45">
      <c r="A771" s="1"/>
      <c r="B771" s="1"/>
      <c r="I771" s="1"/>
      <c r="Q771" s="1"/>
    </row>
    <row r="772" spans="1:17" ht="14.25" customHeight="1" x14ac:dyDescent="0.45">
      <c r="A772" s="1"/>
      <c r="B772" s="1"/>
      <c r="I772" s="1"/>
      <c r="Q772" s="1"/>
    </row>
    <row r="773" spans="1:17" ht="14.25" customHeight="1" x14ac:dyDescent="0.45">
      <c r="A773" s="1"/>
      <c r="B773" s="1"/>
      <c r="I773" s="1"/>
      <c r="Q773" s="1"/>
    </row>
    <row r="774" spans="1:17" ht="14.25" customHeight="1" x14ac:dyDescent="0.45">
      <c r="A774" s="1"/>
      <c r="B774" s="1"/>
      <c r="I774" s="1"/>
      <c r="Q774" s="1"/>
    </row>
    <row r="775" spans="1:17" ht="14.25" customHeight="1" x14ac:dyDescent="0.45">
      <c r="A775" s="1"/>
      <c r="B775" s="1"/>
      <c r="I775" s="1"/>
      <c r="Q775" s="1"/>
    </row>
    <row r="776" spans="1:17" ht="14.25" customHeight="1" x14ac:dyDescent="0.45">
      <c r="A776" s="1"/>
      <c r="B776" s="1"/>
      <c r="I776" s="1"/>
      <c r="Q776" s="1"/>
    </row>
    <row r="777" spans="1:17" ht="14.25" customHeight="1" x14ac:dyDescent="0.45">
      <c r="A777" s="1"/>
      <c r="B777" s="1"/>
      <c r="I777" s="1"/>
      <c r="Q777" s="1"/>
    </row>
    <row r="778" spans="1:17" ht="14.25" customHeight="1" x14ac:dyDescent="0.45">
      <c r="A778" s="1"/>
      <c r="B778" s="1"/>
      <c r="I778" s="1"/>
      <c r="Q778" s="1"/>
    </row>
    <row r="779" spans="1:17" ht="14.25" customHeight="1" x14ac:dyDescent="0.45">
      <c r="A779" s="1"/>
      <c r="B779" s="1"/>
      <c r="I779" s="1"/>
      <c r="Q779" s="1"/>
    </row>
    <row r="780" spans="1:17" ht="14.25" customHeight="1" x14ac:dyDescent="0.45">
      <c r="A780" s="1"/>
      <c r="B780" s="1"/>
      <c r="I780" s="1"/>
      <c r="Q780" s="1"/>
    </row>
    <row r="781" spans="1:17" ht="14.25" customHeight="1" x14ac:dyDescent="0.45">
      <c r="A781" s="1"/>
      <c r="B781" s="1"/>
      <c r="I781" s="1"/>
      <c r="Q781" s="1"/>
    </row>
    <row r="782" spans="1:17" ht="14.25" customHeight="1" x14ac:dyDescent="0.45">
      <c r="A782" s="1"/>
      <c r="B782" s="1"/>
      <c r="I782" s="1"/>
      <c r="Q782" s="1"/>
    </row>
    <row r="783" spans="1:17" ht="14.25" customHeight="1" x14ac:dyDescent="0.45">
      <c r="A783" s="1"/>
      <c r="B783" s="1"/>
      <c r="I783" s="1"/>
      <c r="Q783" s="1"/>
    </row>
    <row r="784" spans="1:17" ht="14.25" customHeight="1" x14ac:dyDescent="0.45">
      <c r="A784" s="1"/>
      <c r="B784" s="1"/>
      <c r="I784" s="1"/>
      <c r="Q784" s="1"/>
    </row>
    <row r="785" spans="1:17" ht="14.25" customHeight="1" x14ac:dyDescent="0.45">
      <c r="A785" s="1"/>
      <c r="B785" s="1"/>
      <c r="I785" s="1"/>
      <c r="Q785" s="1"/>
    </row>
    <row r="786" spans="1:17" ht="14.25" customHeight="1" x14ac:dyDescent="0.45">
      <c r="A786" s="1"/>
      <c r="B786" s="1"/>
      <c r="I786" s="1"/>
      <c r="Q786" s="1"/>
    </row>
    <row r="787" spans="1:17" ht="14.25" customHeight="1" x14ac:dyDescent="0.45">
      <c r="A787" s="1"/>
      <c r="B787" s="1"/>
      <c r="I787" s="1"/>
      <c r="Q787" s="1"/>
    </row>
    <row r="788" spans="1:17" ht="14.25" customHeight="1" x14ac:dyDescent="0.45">
      <c r="A788" s="1"/>
      <c r="B788" s="1"/>
      <c r="I788" s="1"/>
      <c r="Q788" s="1"/>
    </row>
    <row r="789" spans="1:17" ht="14.25" customHeight="1" x14ac:dyDescent="0.45">
      <c r="A789" s="1"/>
      <c r="B789" s="1"/>
      <c r="I789" s="1"/>
      <c r="Q789" s="1"/>
    </row>
    <row r="790" spans="1:17" ht="14.25" customHeight="1" x14ac:dyDescent="0.45">
      <c r="A790" s="1"/>
      <c r="B790" s="1"/>
      <c r="I790" s="1"/>
      <c r="Q790" s="1"/>
    </row>
    <row r="791" spans="1:17" ht="14.25" customHeight="1" x14ac:dyDescent="0.45">
      <c r="A791" s="1"/>
      <c r="B791" s="1"/>
      <c r="I791" s="1"/>
      <c r="Q791" s="1"/>
    </row>
    <row r="792" spans="1:17" ht="14.25" customHeight="1" x14ac:dyDescent="0.45">
      <c r="A792" s="1"/>
      <c r="B792" s="1"/>
      <c r="I792" s="1"/>
      <c r="Q792" s="1"/>
    </row>
    <row r="793" spans="1:17" ht="14.25" customHeight="1" x14ac:dyDescent="0.45">
      <c r="A793" s="1"/>
      <c r="B793" s="1"/>
      <c r="I793" s="1"/>
      <c r="Q793" s="1"/>
    </row>
    <row r="794" spans="1:17" ht="14.25" customHeight="1" x14ac:dyDescent="0.45">
      <c r="A794" s="1"/>
      <c r="B794" s="1"/>
      <c r="I794" s="1"/>
      <c r="Q794" s="1"/>
    </row>
    <row r="795" spans="1:17" ht="14.25" customHeight="1" x14ac:dyDescent="0.45">
      <c r="A795" s="1"/>
      <c r="B795" s="1"/>
      <c r="I795" s="1"/>
      <c r="Q795" s="1"/>
    </row>
    <row r="796" spans="1:17" ht="14.25" customHeight="1" x14ac:dyDescent="0.45">
      <c r="A796" s="1"/>
      <c r="B796" s="1"/>
      <c r="I796" s="1"/>
      <c r="Q796" s="1"/>
    </row>
    <row r="797" spans="1:17" ht="14.25" customHeight="1" x14ac:dyDescent="0.45">
      <c r="A797" s="1"/>
      <c r="B797" s="1"/>
      <c r="I797" s="1"/>
      <c r="Q797" s="1"/>
    </row>
    <row r="798" spans="1:17" ht="14.25" customHeight="1" x14ac:dyDescent="0.45">
      <c r="A798" s="1"/>
      <c r="B798" s="1"/>
      <c r="I798" s="1"/>
      <c r="Q798" s="1"/>
    </row>
    <row r="799" spans="1:17" ht="14.25" customHeight="1" x14ac:dyDescent="0.45">
      <c r="A799" s="1"/>
      <c r="B799" s="1"/>
      <c r="I799" s="1"/>
      <c r="Q799" s="1"/>
    </row>
    <row r="800" spans="1:17" ht="14.25" customHeight="1" x14ac:dyDescent="0.45">
      <c r="A800" s="1"/>
      <c r="B800" s="1"/>
      <c r="I800" s="1"/>
      <c r="Q800" s="1"/>
    </row>
    <row r="801" spans="1:17" ht="14.25" customHeight="1" x14ac:dyDescent="0.45">
      <c r="A801" s="1"/>
      <c r="B801" s="1"/>
      <c r="I801" s="1"/>
      <c r="Q801" s="1"/>
    </row>
    <row r="802" spans="1:17" ht="14.25" customHeight="1" x14ac:dyDescent="0.45">
      <c r="A802" s="1"/>
      <c r="B802" s="1"/>
      <c r="I802" s="1"/>
      <c r="Q802" s="1"/>
    </row>
    <row r="803" spans="1:17" ht="14.25" customHeight="1" x14ac:dyDescent="0.45">
      <c r="A803" s="1"/>
      <c r="B803" s="1"/>
      <c r="I803" s="1"/>
      <c r="Q803" s="1"/>
    </row>
    <row r="804" spans="1:17" ht="14.25" customHeight="1" x14ac:dyDescent="0.45">
      <c r="A804" s="1"/>
      <c r="B804" s="1"/>
      <c r="I804" s="1"/>
      <c r="Q804" s="1"/>
    </row>
    <row r="805" spans="1:17" ht="14.25" customHeight="1" x14ac:dyDescent="0.45">
      <c r="A805" s="1"/>
      <c r="B805" s="1"/>
      <c r="I805" s="1"/>
      <c r="Q805" s="1"/>
    </row>
    <row r="806" spans="1:17" ht="14.25" customHeight="1" x14ac:dyDescent="0.45">
      <c r="A806" s="1"/>
      <c r="B806" s="1"/>
      <c r="I806" s="1"/>
      <c r="Q806" s="1"/>
    </row>
    <row r="807" spans="1:17" ht="14.25" customHeight="1" x14ac:dyDescent="0.45">
      <c r="A807" s="1"/>
      <c r="B807" s="1"/>
      <c r="I807" s="1"/>
      <c r="Q807" s="1"/>
    </row>
    <row r="808" spans="1:17" ht="14.25" customHeight="1" x14ac:dyDescent="0.45">
      <c r="A808" s="1"/>
      <c r="B808" s="1"/>
      <c r="I808" s="1"/>
      <c r="Q808" s="1"/>
    </row>
    <row r="809" spans="1:17" ht="14.25" customHeight="1" x14ac:dyDescent="0.45">
      <c r="A809" s="1"/>
      <c r="B809" s="1"/>
      <c r="I809" s="1"/>
      <c r="Q809" s="1"/>
    </row>
    <row r="810" spans="1:17" ht="14.25" customHeight="1" x14ac:dyDescent="0.45">
      <c r="A810" s="1"/>
      <c r="B810" s="1"/>
      <c r="I810" s="1"/>
      <c r="Q810" s="1"/>
    </row>
    <row r="811" spans="1:17" ht="14.25" customHeight="1" x14ac:dyDescent="0.45">
      <c r="A811" s="1"/>
      <c r="B811" s="1"/>
      <c r="I811" s="1"/>
      <c r="Q811" s="1"/>
    </row>
    <row r="812" spans="1:17" ht="14.25" customHeight="1" x14ac:dyDescent="0.45">
      <c r="A812" s="1"/>
      <c r="B812" s="1"/>
      <c r="I812" s="1"/>
      <c r="Q812" s="1"/>
    </row>
    <row r="813" spans="1:17" ht="14.25" customHeight="1" x14ac:dyDescent="0.45">
      <c r="A813" s="1"/>
      <c r="B813" s="1"/>
      <c r="I813" s="1"/>
      <c r="Q813" s="1"/>
    </row>
    <row r="814" spans="1:17" ht="14.25" customHeight="1" x14ac:dyDescent="0.45">
      <c r="A814" s="1"/>
      <c r="B814" s="1"/>
      <c r="I814" s="1"/>
      <c r="Q814" s="1"/>
    </row>
    <row r="815" spans="1:17" ht="14.25" customHeight="1" x14ac:dyDescent="0.45">
      <c r="A815" s="1"/>
      <c r="B815" s="1"/>
      <c r="I815" s="1"/>
      <c r="Q815" s="1"/>
    </row>
    <row r="816" spans="1:17" ht="14.25" customHeight="1" x14ac:dyDescent="0.45">
      <c r="A816" s="1"/>
      <c r="B816" s="1"/>
      <c r="I816" s="1"/>
      <c r="Q816" s="1"/>
    </row>
    <row r="817" spans="1:17" ht="14.25" customHeight="1" x14ac:dyDescent="0.45">
      <c r="A817" s="1"/>
      <c r="B817" s="1"/>
      <c r="I817" s="1"/>
      <c r="Q817" s="1"/>
    </row>
    <row r="818" spans="1:17" ht="14.25" customHeight="1" x14ac:dyDescent="0.45">
      <c r="A818" s="1"/>
      <c r="B818" s="1"/>
      <c r="I818" s="1"/>
      <c r="Q818" s="1"/>
    </row>
    <row r="819" spans="1:17" ht="14.25" customHeight="1" x14ac:dyDescent="0.45">
      <c r="A819" s="1"/>
      <c r="B819" s="1"/>
      <c r="I819" s="1"/>
      <c r="Q819" s="1"/>
    </row>
    <row r="820" spans="1:17" ht="14.25" customHeight="1" x14ac:dyDescent="0.45">
      <c r="A820" s="1"/>
      <c r="B820" s="1"/>
      <c r="I820" s="1"/>
      <c r="Q820" s="1"/>
    </row>
    <row r="821" spans="1:17" ht="14.25" customHeight="1" x14ac:dyDescent="0.45">
      <c r="A821" s="1"/>
      <c r="B821" s="1"/>
      <c r="I821" s="1"/>
      <c r="Q821" s="1"/>
    </row>
    <row r="822" spans="1:17" ht="14.25" customHeight="1" x14ac:dyDescent="0.45">
      <c r="A822" s="1"/>
      <c r="B822" s="1"/>
      <c r="I822" s="1"/>
      <c r="Q822" s="1"/>
    </row>
    <row r="823" spans="1:17" ht="14.25" customHeight="1" x14ac:dyDescent="0.45">
      <c r="A823" s="1"/>
      <c r="B823" s="1"/>
      <c r="I823" s="1"/>
      <c r="Q823" s="1"/>
    </row>
    <row r="824" spans="1:17" ht="14.25" customHeight="1" x14ac:dyDescent="0.45">
      <c r="A824" s="1"/>
      <c r="B824" s="1"/>
      <c r="I824" s="1"/>
      <c r="Q824" s="1"/>
    </row>
    <row r="825" spans="1:17" ht="14.25" customHeight="1" x14ac:dyDescent="0.45">
      <c r="A825" s="1"/>
      <c r="B825" s="1"/>
      <c r="I825" s="1"/>
      <c r="Q825" s="1"/>
    </row>
    <row r="826" spans="1:17" ht="14.25" customHeight="1" x14ac:dyDescent="0.45">
      <c r="A826" s="1"/>
      <c r="B826" s="1"/>
      <c r="I826" s="1"/>
      <c r="Q826" s="1"/>
    </row>
    <row r="827" spans="1:17" ht="14.25" customHeight="1" x14ac:dyDescent="0.45">
      <c r="A827" s="1"/>
      <c r="B827" s="1"/>
      <c r="I827" s="1"/>
      <c r="Q827" s="1"/>
    </row>
    <row r="828" spans="1:17" ht="14.25" customHeight="1" x14ac:dyDescent="0.45">
      <c r="A828" s="1"/>
      <c r="B828" s="1"/>
      <c r="I828" s="1"/>
      <c r="Q828" s="1"/>
    </row>
    <row r="829" spans="1:17" ht="14.25" customHeight="1" x14ac:dyDescent="0.45">
      <c r="A829" s="1"/>
      <c r="B829" s="1"/>
      <c r="I829" s="1"/>
      <c r="Q829" s="1"/>
    </row>
    <row r="830" spans="1:17" ht="14.25" customHeight="1" x14ac:dyDescent="0.45">
      <c r="A830" s="1"/>
      <c r="B830" s="1"/>
      <c r="I830" s="1"/>
      <c r="Q830" s="1"/>
    </row>
    <row r="831" spans="1:17" ht="14.25" customHeight="1" x14ac:dyDescent="0.45">
      <c r="A831" s="1"/>
      <c r="B831" s="1"/>
      <c r="I831" s="1"/>
      <c r="Q831" s="1"/>
    </row>
    <row r="832" spans="1:17" ht="14.25" customHeight="1" x14ac:dyDescent="0.45">
      <c r="A832" s="1"/>
      <c r="B832" s="1"/>
      <c r="I832" s="1"/>
      <c r="Q832" s="1"/>
    </row>
    <row r="833" spans="1:17" ht="14.25" customHeight="1" x14ac:dyDescent="0.45">
      <c r="A833" s="1"/>
      <c r="B833" s="1"/>
      <c r="I833" s="1"/>
      <c r="Q833" s="1"/>
    </row>
    <row r="834" spans="1:17" ht="14.25" customHeight="1" x14ac:dyDescent="0.45">
      <c r="A834" s="1"/>
      <c r="B834" s="1"/>
      <c r="I834" s="1"/>
      <c r="Q834" s="1"/>
    </row>
    <row r="835" spans="1:17" ht="14.25" customHeight="1" x14ac:dyDescent="0.45">
      <c r="A835" s="1"/>
      <c r="B835" s="1"/>
      <c r="I835" s="1"/>
      <c r="Q835" s="1"/>
    </row>
    <row r="836" spans="1:17" ht="14.25" customHeight="1" x14ac:dyDescent="0.45">
      <c r="A836" s="1"/>
      <c r="B836" s="1"/>
      <c r="I836" s="1"/>
      <c r="Q836" s="1"/>
    </row>
    <row r="837" spans="1:17" ht="14.25" customHeight="1" x14ac:dyDescent="0.45">
      <c r="A837" s="1"/>
      <c r="B837" s="1"/>
      <c r="I837" s="1"/>
      <c r="Q837" s="1"/>
    </row>
    <row r="838" spans="1:17" ht="14.25" customHeight="1" x14ac:dyDescent="0.45">
      <c r="A838" s="1"/>
      <c r="B838" s="1"/>
      <c r="I838" s="1"/>
      <c r="Q838" s="1"/>
    </row>
    <row r="839" spans="1:17" ht="14.25" customHeight="1" x14ac:dyDescent="0.45">
      <c r="A839" s="1"/>
      <c r="B839" s="1"/>
      <c r="I839" s="1"/>
      <c r="Q839" s="1"/>
    </row>
    <row r="840" spans="1:17" ht="14.25" customHeight="1" x14ac:dyDescent="0.45">
      <c r="A840" s="1"/>
      <c r="B840" s="1"/>
      <c r="I840" s="1"/>
      <c r="Q840" s="1"/>
    </row>
    <row r="841" spans="1:17" ht="14.25" customHeight="1" x14ac:dyDescent="0.45">
      <c r="A841" s="1"/>
      <c r="B841" s="1"/>
      <c r="I841" s="1"/>
      <c r="Q841" s="1"/>
    </row>
    <row r="842" spans="1:17" ht="14.25" customHeight="1" x14ac:dyDescent="0.45">
      <c r="A842" s="1"/>
      <c r="B842" s="1"/>
      <c r="I842" s="1"/>
      <c r="Q842" s="1"/>
    </row>
    <row r="843" spans="1:17" ht="14.25" customHeight="1" x14ac:dyDescent="0.45">
      <c r="A843" s="1"/>
      <c r="B843" s="1"/>
      <c r="I843" s="1"/>
      <c r="Q843" s="1"/>
    </row>
    <row r="844" spans="1:17" ht="14.25" customHeight="1" x14ac:dyDescent="0.45">
      <c r="A844" s="1"/>
      <c r="B844" s="1"/>
      <c r="I844" s="1"/>
      <c r="Q844" s="1"/>
    </row>
    <row r="845" spans="1:17" ht="14.25" customHeight="1" x14ac:dyDescent="0.45">
      <c r="A845" s="1"/>
      <c r="B845" s="1"/>
      <c r="I845" s="1"/>
      <c r="Q845" s="1"/>
    </row>
    <row r="846" spans="1:17" ht="14.25" customHeight="1" x14ac:dyDescent="0.45">
      <c r="A846" s="1"/>
      <c r="B846" s="1"/>
      <c r="I846" s="1"/>
      <c r="Q846" s="1"/>
    </row>
    <row r="847" spans="1:17" ht="14.25" customHeight="1" x14ac:dyDescent="0.45">
      <c r="A847" s="1"/>
      <c r="B847" s="1"/>
      <c r="I847" s="1"/>
      <c r="Q847" s="1"/>
    </row>
    <row r="848" spans="1:17" ht="14.25" customHeight="1" x14ac:dyDescent="0.45">
      <c r="A848" s="1"/>
      <c r="B848" s="1"/>
      <c r="I848" s="1"/>
      <c r="Q848" s="1"/>
    </row>
    <row r="849" spans="1:17" ht="14.25" customHeight="1" x14ac:dyDescent="0.45">
      <c r="A849" s="1"/>
      <c r="B849" s="1"/>
      <c r="I849" s="1"/>
      <c r="Q849" s="1"/>
    </row>
    <row r="850" spans="1:17" ht="14.25" customHeight="1" x14ac:dyDescent="0.45">
      <c r="A850" s="1"/>
      <c r="B850" s="1"/>
      <c r="I850" s="1"/>
      <c r="Q850" s="1"/>
    </row>
    <row r="851" spans="1:17" ht="14.25" customHeight="1" x14ac:dyDescent="0.45">
      <c r="A851" s="1"/>
      <c r="B851" s="1"/>
      <c r="I851" s="1"/>
      <c r="Q851" s="1"/>
    </row>
    <row r="852" spans="1:17" ht="14.25" customHeight="1" x14ac:dyDescent="0.45">
      <c r="A852" s="1"/>
      <c r="B852" s="1"/>
      <c r="I852" s="1"/>
      <c r="Q852" s="1"/>
    </row>
    <row r="853" spans="1:17" ht="14.25" customHeight="1" x14ac:dyDescent="0.45">
      <c r="A853" s="1"/>
      <c r="B853" s="1"/>
      <c r="I853" s="1"/>
      <c r="Q853" s="1"/>
    </row>
    <row r="854" spans="1:17" ht="14.25" customHeight="1" x14ac:dyDescent="0.45">
      <c r="A854" s="1"/>
      <c r="B854" s="1"/>
      <c r="I854" s="1"/>
      <c r="Q854" s="1"/>
    </row>
    <row r="855" spans="1:17" ht="14.25" customHeight="1" x14ac:dyDescent="0.45">
      <c r="A855" s="1"/>
      <c r="B855" s="1"/>
      <c r="I855" s="1"/>
      <c r="Q855" s="1"/>
    </row>
    <row r="856" spans="1:17" ht="14.25" customHeight="1" x14ac:dyDescent="0.45">
      <c r="A856" s="1"/>
      <c r="B856" s="1"/>
      <c r="I856" s="1"/>
      <c r="Q856" s="1"/>
    </row>
    <row r="857" spans="1:17" ht="14.25" customHeight="1" x14ac:dyDescent="0.45">
      <c r="A857" s="1"/>
      <c r="B857" s="1"/>
      <c r="I857" s="1"/>
      <c r="Q857" s="1"/>
    </row>
    <row r="858" spans="1:17" ht="14.25" customHeight="1" x14ac:dyDescent="0.45">
      <c r="A858" s="1"/>
      <c r="B858" s="1"/>
      <c r="I858" s="1"/>
      <c r="Q858" s="1"/>
    </row>
    <row r="859" spans="1:17" ht="14.25" customHeight="1" x14ac:dyDescent="0.45">
      <c r="A859" s="1"/>
      <c r="B859" s="1"/>
      <c r="I859" s="1"/>
      <c r="Q859" s="1"/>
    </row>
    <row r="860" spans="1:17" ht="14.25" customHeight="1" x14ac:dyDescent="0.45">
      <c r="A860" s="1"/>
      <c r="B860" s="1"/>
      <c r="I860" s="1"/>
      <c r="Q860" s="1"/>
    </row>
    <row r="861" spans="1:17" ht="14.25" customHeight="1" x14ac:dyDescent="0.45">
      <c r="A861" s="1"/>
      <c r="B861" s="1"/>
      <c r="I861" s="1"/>
      <c r="Q861" s="1"/>
    </row>
    <row r="862" spans="1:17" ht="14.25" customHeight="1" x14ac:dyDescent="0.45">
      <c r="A862" s="1"/>
      <c r="B862" s="1"/>
      <c r="I862" s="1"/>
      <c r="Q862" s="1"/>
    </row>
    <row r="863" spans="1:17" ht="14.25" customHeight="1" x14ac:dyDescent="0.45">
      <c r="A863" s="1"/>
      <c r="B863" s="1"/>
      <c r="I863" s="1"/>
      <c r="Q863" s="1"/>
    </row>
    <row r="864" spans="1:17" ht="14.25" customHeight="1" x14ac:dyDescent="0.45">
      <c r="A864" s="1"/>
      <c r="B864" s="1"/>
      <c r="I864" s="1"/>
      <c r="Q864" s="1"/>
    </row>
    <row r="865" spans="1:17" ht="14.25" customHeight="1" x14ac:dyDescent="0.45">
      <c r="A865" s="1"/>
      <c r="B865" s="1"/>
      <c r="I865" s="1"/>
      <c r="Q865" s="1"/>
    </row>
    <row r="866" spans="1:17" ht="14.25" customHeight="1" x14ac:dyDescent="0.45">
      <c r="A866" s="1"/>
      <c r="B866" s="1"/>
      <c r="I866" s="1"/>
      <c r="Q866" s="1"/>
    </row>
    <row r="867" spans="1:17" ht="14.25" customHeight="1" x14ac:dyDescent="0.45">
      <c r="A867" s="1"/>
      <c r="B867" s="1"/>
      <c r="I867" s="1"/>
      <c r="Q867" s="1"/>
    </row>
    <row r="868" spans="1:17" ht="14.25" customHeight="1" x14ac:dyDescent="0.45">
      <c r="A868" s="1"/>
      <c r="B868" s="1"/>
      <c r="I868" s="1"/>
      <c r="Q868" s="1"/>
    </row>
    <row r="869" spans="1:17" ht="14.25" customHeight="1" x14ac:dyDescent="0.45">
      <c r="A869" s="1"/>
      <c r="B869" s="1"/>
      <c r="I869" s="1"/>
      <c r="Q869" s="1"/>
    </row>
    <row r="870" spans="1:17" ht="14.25" customHeight="1" x14ac:dyDescent="0.45">
      <c r="A870" s="1"/>
      <c r="B870" s="1"/>
      <c r="I870" s="1"/>
      <c r="Q870" s="1"/>
    </row>
    <row r="871" spans="1:17" ht="14.25" customHeight="1" x14ac:dyDescent="0.45">
      <c r="A871" s="1"/>
      <c r="B871" s="1"/>
      <c r="I871" s="1"/>
      <c r="Q871" s="1"/>
    </row>
    <row r="872" spans="1:17" ht="14.25" customHeight="1" x14ac:dyDescent="0.45">
      <c r="A872" s="1"/>
      <c r="B872" s="1"/>
      <c r="I872" s="1"/>
      <c r="Q872" s="1"/>
    </row>
    <row r="873" spans="1:17" ht="14.25" customHeight="1" x14ac:dyDescent="0.45">
      <c r="A873" s="1"/>
      <c r="B873" s="1"/>
      <c r="I873" s="1"/>
      <c r="Q873" s="1"/>
    </row>
    <row r="874" spans="1:17" ht="14.25" customHeight="1" x14ac:dyDescent="0.45">
      <c r="A874" s="1"/>
      <c r="B874" s="1"/>
      <c r="I874" s="1"/>
      <c r="Q874" s="1"/>
    </row>
    <row r="875" spans="1:17" ht="14.25" customHeight="1" x14ac:dyDescent="0.45">
      <c r="A875" s="1"/>
      <c r="B875" s="1"/>
      <c r="I875" s="1"/>
      <c r="Q875" s="1"/>
    </row>
    <row r="876" spans="1:17" ht="14.25" customHeight="1" x14ac:dyDescent="0.45">
      <c r="A876" s="1"/>
      <c r="B876" s="1"/>
      <c r="I876" s="1"/>
      <c r="Q876" s="1"/>
    </row>
    <row r="877" spans="1:17" ht="14.25" customHeight="1" x14ac:dyDescent="0.45">
      <c r="A877" s="1"/>
      <c r="B877" s="1"/>
      <c r="I877" s="1"/>
      <c r="Q877" s="1"/>
    </row>
    <row r="878" spans="1:17" ht="14.25" customHeight="1" x14ac:dyDescent="0.45">
      <c r="A878" s="1"/>
      <c r="B878" s="1"/>
      <c r="I878" s="1"/>
      <c r="Q878" s="1"/>
    </row>
    <row r="879" spans="1:17" ht="14.25" customHeight="1" x14ac:dyDescent="0.45">
      <c r="A879" s="1"/>
      <c r="B879" s="1"/>
      <c r="I879" s="1"/>
      <c r="Q879" s="1"/>
    </row>
    <row r="880" spans="1:17" ht="14.25" customHeight="1" x14ac:dyDescent="0.45">
      <c r="A880" s="1"/>
      <c r="B880" s="1"/>
      <c r="I880" s="1"/>
      <c r="Q880" s="1"/>
    </row>
    <row r="881" spans="1:17" ht="14.25" customHeight="1" x14ac:dyDescent="0.45">
      <c r="A881" s="1"/>
      <c r="B881" s="1"/>
      <c r="I881" s="1"/>
      <c r="Q881" s="1"/>
    </row>
    <row r="882" spans="1:17" ht="14.25" customHeight="1" x14ac:dyDescent="0.45">
      <c r="A882" s="1"/>
      <c r="B882" s="1"/>
      <c r="I882" s="1"/>
      <c r="Q882" s="1"/>
    </row>
    <row r="883" spans="1:17" ht="14.25" customHeight="1" x14ac:dyDescent="0.45">
      <c r="A883" s="1"/>
      <c r="B883" s="1"/>
      <c r="I883" s="1"/>
      <c r="Q883" s="1"/>
    </row>
    <row r="884" spans="1:17" ht="14.25" customHeight="1" x14ac:dyDescent="0.45">
      <c r="A884" s="1"/>
      <c r="B884" s="1"/>
      <c r="I884" s="1"/>
      <c r="Q884" s="1"/>
    </row>
    <row r="885" spans="1:17" ht="14.25" customHeight="1" x14ac:dyDescent="0.45">
      <c r="A885" s="1"/>
      <c r="B885" s="1"/>
      <c r="I885" s="1"/>
      <c r="Q885" s="1"/>
    </row>
    <row r="886" spans="1:17" ht="14.25" customHeight="1" x14ac:dyDescent="0.45">
      <c r="A886" s="1"/>
      <c r="B886" s="1"/>
      <c r="I886" s="1"/>
      <c r="Q886" s="1"/>
    </row>
    <row r="887" spans="1:17" ht="14.25" customHeight="1" x14ac:dyDescent="0.45">
      <c r="A887" s="1"/>
      <c r="B887" s="1"/>
      <c r="I887" s="1"/>
      <c r="Q887" s="1"/>
    </row>
    <row r="888" spans="1:17" ht="14.25" customHeight="1" x14ac:dyDescent="0.45">
      <c r="A888" s="1"/>
      <c r="B888" s="1"/>
      <c r="I888" s="1"/>
      <c r="Q888" s="1"/>
    </row>
    <row r="889" spans="1:17" ht="14.25" customHeight="1" x14ac:dyDescent="0.45">
      <c r="A889" s="1"/>
      <c r="B889" s="1"/>
      <c r="I889" s="1"/>
      <c r="Q889" s="1"/>
    </row>
    <row r="890" spans="1:17" ht="14.25" customHeight="1" x14ac:dyDescent="0.45">
      <c r="A890" s="1"/>
      <c r="B890" s="1"/>
      <c r="I890" s="1"/>
      <c r="Q890" s="1"/>
    </row>
    <row r="891" spans="1:17" ht="14.25" customHeight="1" x14ac:dyDescent="0.45">
      <c r="A891" s="1"/>
      <c r="B891" s="1"/>
      <c r="I891" s="1"/>
      <c r="Q891" s="1"/>
    </row>
    <row r="892" spans="1:17" ht="14.25" customHeight="1" x14ac:dyDescent="0.45">
      <c r="A892" s="1"/>
      <c r="B892" s="1"/>
      <c r="I892" s="1"/>
      <c r="Q892" s="1"/>
    </row>
    <row r="893" spans="1:17" ht="14.25" customHeight="1" x14ac:dyDescent="0.45">
      <c r="A893" s="1"/>
      <c r="B893" s="1"/>
      <c r="I893" s="1"/>
      <c r="Q893" s="1"/>
    </row>
    <row r="894" spans="1:17" ht="14.25" customHeight="1" x14ac:dyDescent="0.45">
      <c r="A894" s="1"/>
      <c r="B894" s="1"/>
      <c r="I894" s="1"/>
      <c r="Q894" s="1"/>
    </row>
    <row r="895" spans="1:17" ht="14.25" customHeight="1" x14ac:dyDescent="0.45">
      <c r="A895" s="1"/>
      <c r="B895" s="1"/>
      <c r="I895" s="1"/>
      <c r="Q895" s="1"/>
    </row>
    <row r="896" spans="1:17" ht="14.25" customHeight="1" x14ac:dyDescent="0.45">
      <c r="A896" s="1"/>
      <c r="B896" s="1"/>
      <c r="I896" s="1"/>
      <c r="Q896" s="1"/>
    </row>
    <row r="897" spans="1:17" ht="14.25" customHeight="1" x14ac:dyDescent="0.45">
      <c r="A897" s="1"/>
      <c r="B897" s="1"/>
      <c r="I897" s="1"/>
      <c r="Q897" s="1"/>
    </row>
    <row r="898" spans="1:17" ht="14.25" customHeight="1" x14ac:dyDescent="0.45">
      <c r="A898" s="1"/>
      <c r="B898" s="1"/>
      <c r="I898" s="1"/>
      <c r="Q898" s="1"/>
    </row>
    <row r="899" spans="1:17" ht="14.25" customHeight="1" x14ac:dyDescent="0.45">
      <c r="A899" s="1"/>
      <c r="B899" s="1"/>
      <c r="I899" s="1"/>
      <c r="Q899" s="1"/>
    </row>
    <row r="900" spans="1:17" ht="14.25" customHeight="1" x14ac:dyDescent="0.45">
      <c r="A900" s="1"/>
      <c r="B900" s="1"/>
      <c r="I900" s="1"/>
      <c r="Q900" s="1"/>
    </row>
    <row r="901" spans="1:17" ht="14.25" customHeight="1" x14ac:dyDescent="0.45">
      <c r="A901" s="1"/>
      <c r="B901" s="1"/>
      <c r="I901" s="1"/>
      <c r="Q901" s="1"/>
    </row>
    <row r="902" spans="1:17" ht="14.25" customHeight="1" x14ac:dyDescent="0.45">
      <c r="A902" s="1"/>
      <c r="B902" s="1"/>
      <c r="I902" s="1"/>
      <c r="Q902" s="1"/>
    </row>
    <row r="903" spans="1:17" ht="14.25" customHeight="1" x14ac:dyDescent="0.45">
      <c r="A903" s="1"/>
      <c r="B903" s="1"/>
      <c r="I903" s="1"/>
      <c r="Q903" s="1"/>
    </row>
    <row r="904" spans="1:17" ht="14.25" customHeight="1" x14ac:dyDescent="0.45">
      <c r="A904" s="1"/>
      <c r="B904" s="1"/>
      <c r="I904" s="1"/>
      <c r="Q904" s="1"/>
    </row>
    <row r="905" spans="1:17" ht="14.25" customHeight="1" x14ac:dyDescent="0.45">
      <c r="A905" s="1"/>
      <c r="B905" s="1"/>
      <c r="I905" s="1"/>
      <c r="Q905" s="1"/>
    </row>
    <row r="906" spans="1:17" ht="14.25" customHeight="1" x14ac:dyDescent="0.45">
      <c r="A906" s="1"/>
      <c r="B906" s="1"/>
      <c r="I906" s="1"/>
      <c r="Q906" s="1"/>
    </row>
    <row r="907" spans="1:17" ht="14.25" customHeight="1" x14ac:dyDescent="0.45">
      <c r="A907" s="1"/>
      <c r="B907" s="1"/>
      <c r="I907" s="1"/>
      <c r="Q907" s="1"/>
    </row>
    <row r="908" spans="1:17" ht="14.25" customHeight="1" x14ac:dyDescent="0.45">
      <c r="A908" s="1"/>
      <c r="B908" s="1"/>
      <c r="I908" s="1"/>
      <c r="Q908" s="1"/>
    </row>
    <row r="909" spans="1:17" ht="14.25" customHeight="1" x14ac:dyDescent="0.45">
      <c r="A909" s="1"/>
      <c r="B909" s="1"/>
      <c r="I909" s="1"/>
      <c r="Q909" s="1"/>
    </row>
    <row r="910" spans="1:17" ht="14.25" customHeight="1" x14ac:dyDescent="0.45">
      <c r="A910" s="1"/>
      <c r="B910" s="1"/>
      <c r="I910" s="1"/>
      <c r="Q910" s="1"/>
    </row>
    <row r="911" spans="1:17" ht="14.25" customHeight="1" x14ac:dyDescent="0.45">
      <c r="A911" s="1"/>
      <c r="B911" s="1"/>
      <c r="I911" s="1"/>
      <c r="Q911" s="1"/>
    </row>
    <row r="912" spans="1:17" ht="14.25" customHeight="1" x14ac:dyDescent="0.45">
      <c r="A912" s="1"/>
      <c r="B912" s="1"/>
      <c r="I912" s="1"/>
      <c r="Q912" s="1"/>
    </row>
    <row r="913" spans="1:17" ht="14.25" customHeight="1" x14ac:dyDescent="0.45">
      <c r="A913" s="1"/>
      <c r="B913" s="1"/>
      <c r="I913" s="1"/>
      <c r="Q913" s="1"/>
    </row>
    <row r="914" spans="1:17" ht="14.25" customHeight="1" x14ac:dyDescent="0.45">
      <c r="A914" s="1"/>
      <c r="B914" s="1"/>
      <c r="I914" s="1"/>
      <c r="Q914" s="1"/>
    </row>
    <row r="915" spans="1:17" ht="14.25" customHeight="1" x14ac:dyDescent="0.45">
      <c r="A915" s="1"/>
      <c r="B915" s="1"/>
      <c r="I915" s="1"/>
      <c r="Q915" s="1"/>
    </row>
    <row r="916" spans="1:17" ht="14.25" customHeight="1" x14ac:dyDescent="0.45">
      <c r="A916" s="1"/>
      <c r="B916" s="1"/>
      <c r="I916" s="1"/>
      <c r="Q916" s="1"/>
    </row>
    <row r="917" spans="1:17" ht="14.25" customHeight="1" x14ac:dyDescent="0.45">
      <c r="A917" s="1"/>
      <c r="B917" s="1"/>
      <c r="I917" s="1"/>
      <c r="Q917" s="1"/>
    </row>
    <row r="918" spans="1:17" ht="14.25" customHeight="1" x14ac:dyDescent="0.45">
      <c r="A918" s="1"/>
      <c r="B918" s="1"/>
      <c r="I918" s="1"/>
      <c r="Q918" s="1"/>
    </row>
    <row r="919" spans="1:17" ht="14.25" customHeight="1" x14ac:dyDescent="0.45">
      <c r="A919" s="1"/>
      <c r="B919" s="1"/>
      <c r="I919" s="1"/>
      <c r="Q919" s="1"/>
    </row>
    <row r="920" spans="1:17" ht="14.25" customHeight="1" x14ac:dyDescent="0.45">
      <c r="A920" s="1"/>
      <c r="B920" s="1"/>
      <c r="I920" s="1"/>
      <c r="Q920" s="1"/>
    </row>
    <row r="921" spans="1:17" ht="14.25" customHeight="1" x14ac:dyDescent="0.45">
      <c r="A921" s="1"/>
      <c r="B921" s="1"/>
      <c r="I921" s="1"/>
      <c r="Q921" s="1"/>
    </row>
    <row r="922" spans="1:17" ht="14.25" customHeight="1" x14ac:dyDescent="0.45">
      <c r="A922" s="1"/>
      <c r="B922" s="1"/>
      <c r="I922" s="1"/>
      <c r="Q922" s="1"/>
    </row>
    <row r="923" spans="1:17" ht="14.25" customHeight="1" x14ac:dyDescent="0.45">
      <c r="A923" s="1"/>
      <c r="B923" s="1"/>
      <c r="I923" s="1"/>
      <c r="Q923" s="1"/>
    </row>
    <row r="924" spans="1:17" ht="14.25" customHeight="1" x14ac:dyDescent="0.45">
      <c r="A924" s="1"/>
      <c r="B924" s="1"/>
      <c r="I924" s="1"/>
      <c r="Q924" s="1"/>
    </row>
    <row r="925" spans="1:17" ht="14.25" customHeight="1" x14ac:dyDescent="0.45">
      <c r="A925" s="1"/>
      <c r="B925" s="1"/>
      <c r="I925" s="1"/>
      <c r="Q925" s="1"/>
    </row>
    <row r="926" spans="1:17" ht="14.25" customHeight="1" x14ac:dyDescent="0.45">
      <c r="A926" s="1"/>
      <c r="B926" s="1"/>
      <c r="I926" s="1"/>
      <c r="Q926" s="1"/>
    </row>
    <row r="927" spans="1:17" ht="14.25" customHeight="1" x14ac:dyDescent="0.45">
      <c r="A927" s="1"/>
      <c r="B927" s="1"/>
      <c r="I927" s="1"/>
      <c r="Q927" s="1"/>
    </row>
    <row r="928" spans="1:17" ht="14.25" customHeight="1" x14ac:dyDescent="0.45">
      <c r="A928" s="1"/>
      <c r="B928" s="1"/>
      <c r="I928" s="1"/>
      <c r="Q928" s="1"/>
    </row>
    <row r="929" spans="1:17" ht="14.25" customHeight="1" x14ac:dyDescent="0.45">
      <c r="A929" s="1"/>
      <c r="B929" s="1"/>
      <c r="I929" s="1"/>
      <c r="Q929" s="1"/>
    </row>
    <row r="930" spans="1:17" ht="14.25" customHeight="1" x14ac:dyDescent="0.45">
      <c r="A930" s="1"/>
      <c r="B930" s="1"/>
      <c r="I930" s="1"/>
      <c r="Q930" s="1"/>
    </row>
    <row r="931" spans="1:17" ht="14.25" customHeight="1" x14ac:dyDescent="0.45">
      <c r="A931" s="1"/>
      <c r="B931" s="1"/>
      <c r="I931" s="1"/>
      <c r="Q931" s="1"/>
    </row>
    <row r="932" spans="1:17" ht="14.25" customHeight="1" x14ac:dyDescent="0.45">
      <c r="A932" s="1"/>
      <c r="B932" s="1"/>
      <c r="I932" s="1"/>
      <c r="Q932" s="1"/>
    </row>
    <row r="933" spans="1:17" ht="14.25" customHeight="1" x14ac:dyDescent="0.45">
      <c r="A933" s="1"/>
      <c r="B933" s="1"/>
      <c r="I933" s="1"/>
      <c r="Q933" s="1"/>
    </row>
    <row r="934" spans="1:17" ht="14.25" customHeight="1" x14ac:dyDescent="0.45">
      <c r="A934" s="1"/>
      <c r="B934" s="1"/>
      <c r="I934" s="1"/>
      <c r="Q934" s="1"/>
    </row>
    <row r="935" spans="1:17" ht="14.25" customHeight="1" x14ac:dyDescent="0.45">
      <c r="A935" s="1"/>
      <c r="B935" s="1"/>
      <c r="I935" s="1"/>
      <c r="Q935" s="1"/>
    </row>
    <row r="936" spans="1:17" ht="14.25" customHeight="1" x14ac:dyDescent="0.45">
      <c r="A936" s="1"/>
      <c r="B936" s="1"/>
      <c r="I936" s="1"/>
      <c r="Q936" s="1"/>
    </row>
    <row r="937" spans="1:17" ht="14.25" customHeight="1" x14ac:dyDescent="0.45">
      <c r="A937" s="1"/>
      <c r="B937" s="1"/>
      <c r="I937" s="1"/>
      <c r="Q937" s="1"/>
    </row>
    <row r="938" spans="1:17" ht="14.25" customHeight="1" x14ac:dyDescent="0.45">
      <c r="A938" s="1"/>
      <c r="B938" s="1"/>
      <c r="I938" s="1"/>
      <c r="Q938" s="1"/>
    </row>
    <row r="939" spans="1:17" ht="14.25" customHeight="1" x14ac:dyDescent="0.45">
      <c r="A939" s="1"/>
      <c r="B939" s="1"/>
      <c r="I939" s="1"/>
      <c r="Q939" s="1"/>
    </row>
    <row r="940" spans="1:17" ht="14.25" customHeight="1" x14ac:dyDescent="0.45">
      <c r="A940" s="1"/>
      <c r="B940" s="1"/>
      <c r="I940" s="1"/>
      <c r="Q940" s="1"/>
    </row>
    <row r="941" spans="1:17" ht="14.25" customHeight="1" x14ac:dyDescent="0.45">
      <c r="A941" s="1"/>
      <c r="B941" s="1"/>
      <c r="I941" s="1"/>
      <c r="Q941" s="1"/>
    </row>
    <row r="942" spans="1:17" ht="14.25" customHeight="1" x14ac:dyDescent="0.45">
      <c r="A942" s="1"/>
      <c r="B942" s="1"/>
      <c r="I942" s="1"/>
      <c r="Q942" s="1"/>
    </row>
    <row r="943" spans="1:17" ht="14.25" customHeight="1" x14ac:dyDescent="0.45">
      <c r="A943" s="1"/>
      <c r="B943" s="1"/>
      <c r="I943" s="1"/>
      <c r="Q943" s="1"/>
    </row>
    <row r="944" spans="1:17" ht="14.25" customHeight="1" x14ac:dyDescent="0.45">
      <c r="A944" s="1"/>
      <c r="B944" s="1"/>
      <c r="I944" s="1"/>
      <c r="Q944" s="1"/>
    </row>
    <row r="945" spans="1:17" ht="14.25" customHeight="1" x14ac:dyDescent="0.45">
      <c r="A945" s="1"/>
      <c r="B945" s="1"/>
      <c r="I945" s="1"/>
      <c r="Q945" s="1"/>
    </row>
    <row r="946" spans="1:17" ht="14.25" customHeight="1" x14ac:dyDescent="0.45">
      <c r="A946" s="1"/>
      <c r="B946" s="1"/>
      <c r="I946" s="1"/>
      <c r="Q946" s="1"/>
    </row>
    <row r="947" spans="1:17" ht="14.25" customHeight="1" x14ac:dyDescent="0.45">
      <c r="A947" s="1"/>
      <c r="B947" s="1"/>
      <c r="I947" s="1"/>
      <c r="Q947" s="1"/>
    </row>
    <row r="948" spans="1:17" ht="14.25" customHeight="1" x14ac:dyDescent="0.45">
      <c r="A948" s="1"/>
      <c r="B948" s="1"/>
      <c r="I948" s="1"/>
      <c r="Q948" s="1"/>
    </row>
    <row r="949" spans="1:17" ht="14.25" customHeight="1" x14ac:dyDescent="0.45">
      <c r="A949" s="1"/>
      <c r="B949" s="1"/>
      <c r="I949" s="1"/>
      <c r="Q949" s="1"/>
    </row>
    <row r="950" spans="1:17" ht="14.25" customHeight="1" x14ac:dyDescent="0.45">
      <c r="A950" s="1"/>
      <c r="B950" s="1"/>
      <c r="I950" s="1"/>
      <c r="Q950" s="1"/>
    </row>
    <row r="951" spans="1:17" ht="14.25" customHeight="1" x14ac:dyDescent="0.45">
      <c r="A951" s="1"/>
      <c r="B951" s="1"/>
      <c r="I951" s="1"/>
      <c r="Q951" s="1"/>
    </row>
    <row r="952" spans="1:17" ht="14.25" customHeight="1" x14ac:dyDescent="0.45">
      <c r="A952" s="1"/>
      <c r="B952" s="1"/>
      <c r="I952" s="1"/>
      <c r="Q952" s="1"/>
    </row>
    <row r="953" spans="1:17" ht="14.25" customHeight="1" x14ac:dyDescent="0.45">
      <c r="A953" s="1"/>
      <c r="B953" s="1"/>
      <c r="I953" s="1"/>
      <c r="Q953" s="1"/>
    </row>
    <row r="954" spans="1:17" ht="14.25" customHeight="1" x14ac:dyDescent="0.45">
      <c r="A954" s="1"/>
      <c r="B954" s="1"/>
      <c r="I954" s="1"/>
      <c r="Q954" s="1"/>
    </row>
    <row r="955" spans="1:17" ht="14.25" customHeight="1" x14ac:dyDescent="0.45">
      <c r="A955" s="1"/>
      <c r="B955" s="1"/>
      <c r="I955" s="1"/>
      <c r="Q955" s="1"/>
    </row>
    <row r="956" spans="1:17" ht="14.25" customHeight="1" x14ac:dyDescent="0.45">
      <c r="A956" s="1"/>
      <c r="B956" s="1"/>
      <c r="I956" s="1"/>
      <c r="Q956" s="1"/>
    </row>
    <row r="957" spans="1:17" ht="14.25" customHeight="1" x14ac:dyDescent="0.45">
      <c r="A957" s="1"/>
      <c r="B957" s="1"/>
      <c r="I957" s="1"/>
      <c r="Q957" s="1"/>
    </row>
    <row r="958" spans="1:17" ht="14.25" customHeight="1" x14ac:dyDescent="0.45">
      <c r="A958" s="1"/>
      <c r="B958" s="1"/>
      <c r="I958" s="1"/>
      <c r="Q958" s="1"/>
    </row>
    <row r="959" spans="1:17" ht="14.25" customHeight="1" x14ac:dyDescent="0.45">
      <c r="A959" s="1"/>
      <c r="B959" s="1"/>
      <c r="I959" s="1"/>
      <c r="Q959" s="1"/>
    </row>
    <row r="960" spans="1:17" ht="14.25" customHeight="1" x14ac:dyDescent="0.45">
      <c r="A960" s="1"/>
      <c r="B960" s="1"/>
      <c r="I960" s="1"/>
      <c r="Q960" s="1"/>
    </row>
    <row r="961" spans="1:17" ht="14.25" customHeight="1" x14ac:dyDescent="0.45">
      <c r="A961" s="1"/>
      <c r="B961" s="1"/>
      <c r="I961" s="1"/>
      <c r="Q961" s="1"/>
    </row>
    <row r="962" spans="1:17" ht="14.25" customHeight="1" x14ac:dyDescent="0.45">
      <c r="A962" s="1"/>
      <c r="B962" s="1"/>
      <c r="I962" s="1"/>
      <c r="Q962" s="1"/>
    </row>
    <row r="963" spans="1:17" ht="14.25" customHeight="1" x14ac:dyDescent="0.45">
      <c r="A963" s="1"/>
      <c r="B963" s="1"/>
      <c r="I963" s="1"/>
      <c r="Q963" s="1"/>
    </row>
    <row r="964" spans="1:17" ht="14.25" customHeight="1" x14ac:dyDescent="0.45">
      <c r="A964" s="1"/>
      <c r="B964" s="1"/>
      <c r="I964" s="1"/>
      <c r="Q964" s="1"/>
    </row>
    <row r="965" spans="1:17" ht="14.25" customHeight="1" x14ac:dyDescent="0.45">
      <c r="A965" s="1"/>
      <c r="B965" s="1"/>
      <c r="I965" s="1"/>
      <c r="Q965" s="1"/>
    </row>
    <row r="966" spans="1:17" ht="14.25" customHeight="1" x14ac:dyDescent="0.45">
      <c r="A966" s="1"/>
      <c r="B966" s="1"/>
      <c r="I966" s="1"/>
      <c r="Q966" s="1"/>
    </row>
    <row r="967" spans="1:17" ht="14.25" customHeight="1" x14ac:dyDescent="0.45">
      <c r="A967" s="1"/>
      <c r="B967" s="1"/>
      <c r="I967" s="1"/>
      <c r="Q967" s="1"/>
    </row>
    <row r="968" spans="1:17" ht="14.25" customHeight="1" x14ac:dyDescent="0.45">
      <c r="A968" s="1"/>
      <c r="B968" s="1"/>
      <c r="I968" s="1"/>
      <c r="Q968" s="1"/>
    </row>
    <row r="969" spans="1:17" ht="14.25" customHeight="1" x14ac:dyDescent="0.45">
      <c r="A969" s="1"/>
      <c r="B969" s="1"/>
      <c r="I969" s="1"/>
      <c r="Q969" s="1"/>
    </row>
    <row r="970" spans="1:17" ht="14.25" customHeight="1" x14ac:dyDescent="0.45">
      <c r="A970" s="1"/>
      <c r="B970" s="1"/>
      <c r="I970" s="1"/>
      <c r="Q970" s="1"/>
    </row>
    <row r="971" spans="1:17" ht="14.25" customHeight="1" x14ac:dyDescent="0.45">
      <c r="A971" s="1"/>
      <c r="B971" s="1"/>
      <c r="I971" s="1"/>
      <c r="Q971" s="1"/>
    </row>
    <row r="972" spans="1:17" ht="14.25" customHeight="1" x14ac:dyDescent="0.45">
      <c r="A972" s="1"/>
      <c r="B972" s="1"/>
      <c r="I972" s="1"/>
      <c r="Q972" s="1"/>
    </row>
    <row r="973" spans="1:17" ht="14.25" customHeight="1" x14ac:dyDescent="0.45">
      <c r="A973" s="1"/>
      <c r="B973" s="1"/>
      <c r="I973" s="1"/>
      <c r="Q973" s="1"/>
    </row>
    <row r="974" spans="1:17" ht="14.25" customHeight="1" x14ac:dyDescent="0.45">
      <c r="A974" s="1"/>
      <c r="B974" s="1"/>
      <c r="I974" s="1"/>
      <c r="Q974" s="1"/>
    </row>
    <row r="975" spans="1:17" ht="14.25" customHeight="1" x14ac:dyDescent="0.45">
      <c r="A975" s="1"/>
      <c r="B975" s="1"/>
      <c r="I975" s="1"/>
      <c r="Q975" s="1"/>
    </row>
    <row r="976" spans="1:17" ht="14.25" customHeight="1" x14ac:dyDescent="0.45">
      <c r="A976" s="1"/>
      <c r="B976" s="1"/>
      <c r="I976" s="1"/>
      <c r="Q976" s="1"/>
    </row>
    <row r="977" spans="1:17" ht="14.25" customHeight="1" x14ac:dyDescent="0.45">
      <c r="A977" s="1"/>
      <c r="B977" s="1"/>
      <c r="I977" s="1"/>
      <c r="Q977" s="1"/>
    </row>
    <row r="978" spans="1:17" ht="14.25" customHeight="1" x14ac:dyDescent="0.45">
      <c r="A978" s="1"/>
      <c r="B978" s="1"/>
      <c r="I978" s="1"/>
      <c r="Q978" s="1"/>
    </row>
    <row r="979" spans="1:17" ht="14.25" customHeight="1" x14ac:dyDescent="0.45">
      <c r="A979" s="1"/>
      <c r="B979" s="1"/>
      <c r="I979" s="1"/>
      <c r="Q979" s="1"/>
    </row>
    <row r="980" spans="1:17" ht="14.25" customHeight="1" x14ac:dyDescent="0.45">
      <c r="A980" s="1"/>
      <c r="B980" s="1"/>
      <c r="I980" s="1"/>
      <c r="Q980" s="1"/>
    </row>
    <row r="981" spans="1:17" ht="14.25" customHeight="1" x14ac:dyDescent="0.45">
      <c r="A981" s="1"/>
      <c r="B981" s="1"/>
      <c r="I981" s="1"/>
      <c r="Q981" s="1"/>
    </row>
    <row r="982" spans="1:17" ht="14.25" customHeight="1" x14ac:dyDescent="0.45">
      <c r="A982" s="1"/>
      <c r="B982" s="1"/>
      <c r="I982" s="1"/>
      <c r="Q982" s="1"/>
    </row>
    <row r="983" spans="1:17" ht="14.25" customHeight="1" x14ac:dyDescent="0.45">
      <c r="A983" s="1"/>
      <c r="B983" s="1"/>
      <c r="I983" s="1"/>
      <c r="Q983" s="1"/>
    </row>
    <row r="984" spans="1:17" ht="14.25" customHeight="1" x14ac:dyDescent="0.45">
      <c r="A984" s="1"/>
      <c r="B984" s="1"/>
      <c r="I984" s="1"/>
      <c r="Q984" s="1"/>
    </row>
    <row r="985" spans="1:17" ht="14.25" customHeight="1" x14ac:dyDescent="0.45">
      <c r="A985" s="1"/>
      <c r="B985" s="1"/>
      <c r="I985" s="1"/>
      <c r="Q985" s="1"/>
    </row>
    <row r="986" spans="1:17" ht="14.25" customHeight="1" x14ac:dyDescent="0.45">
      <c r="A986" s="1"/>
      <c r="B986" s="1"/>
      <c r="I986" s="1"/>
      <c r="Q986" s="1"/>
    </row>
    <row r="987" spans="1:17" ht="14.25" customHeight="1" x14ac:dyDescent="0.45">
      <c r="A987" s="1"/>
      <c r="B987" s="1"/>
      <c r="I987" s="1"/>
      <c r="Q987" s="1"/>
    </row>
    <row r="988" spans="1:17" ht="14.25" customHeight="1" x14ac:dyDescent="0.45">
      <c r="A988" s="1"/>
      <c r="B988" s="1"/>
      <c r="I988" s="1"/>
      <c r="Q988" s="1"/>
    </row>
    <row r="989" spans="1:17" ht="14.25" customHeight="1" x14ac:dyDescent="0.45">
      <c r="A989" s="1"/>
      <c r="B989" s="1"/>
      <c r="I989" s="1"/>
      <c r="Q989" s="1"/>
    </row>
    <row r="990" spans="1:17" ht="14.25" customHeight="1" x14ac:dyDescent="0.45">
      <c r="A990" s="1"/>
      <c r="B990" s="1"/>
      <c r="I990" s="1"/>
      <c r="Q990" s="1"/>
    </row>
    <row r="991" spans="1:17" ht="14.25" customHeight="1" x14ac:dyDescent="0.45">
      <c r="A991" s="1"/>
      <c r="B991" s="1"/>
      <c r="I991" s="1"/>
      <c r="Q991" s="1"/>
    </row>
    <row r="992" spans="1:17" ht="14.25" customHeight="1" x14ac:dyDescent="0.45">
      <c r="A992" s="1"/>
      <c r="B992" s="1"/>
      <c r="I992" s="1"/>
      <c r="Q992" s="1"/>
    </row>
    <row r="993" spans="1:17" ht="14.25" customHeight="1" x14ac:dyDescent="0.45">
      <c r="A993" s="1"/>
      <c r="B993" s="1"/>
      <c r="I993" s="1"/>
      <c r="Q993" s="1"/>
    </row>
    <row r="994" spans="1:17" ht="14.25" customHeight="1" x14ac:dyDescent="0.45">
      <c r="A994" s="1"/>
      <c r="B994" s="1"/>
      <c r="I994" s="1"/>
      <c r="Q994" s="1"/>
    </row>
    <row r="995" spans="1:17" ht="14.25" customHeight="1" x14ac:dyDescent="0.45">
      <c r="A995" s="1"/>
      <c r="B995" s="1"/>
      <c r="I995" s="1"/>
      <c r="Q995" s="1"/>
    </row>
    <row r="996" spans="1:17" ht="14.25" customHeight="1" x14ac:dyDescent="0.45">
      <c r="A996" s="1"/>
      <c r="B996" s="1"/>
      <c r="I996" s="1"/>
      <c r="Q996" s="1"/>
    </row>
    <row r="997" spans="1:17" ht="14.25" customHeight="1" x14ac:dyDescent="0.45">
      <c r="A997" s="1"/>
      <c r="B997" s="1"/>
      <c r="I997" s="1"/>
      <c r="Q997" s="1"/>
    </row>
    <row r="998" spans="1:17" ht="14.25" customHeight="1" x14ac:dyDescent="0.45">
      <c r="A998" s="1"/>
      <c r="B998" s="1"/>
      <c r="I998" s="1"/>
      <c r="Q998" s="1"/>
    </row>
    <row r="999" spans="1:17" ht="14.25" customHeight="1" x14ac:dyDescent="0.45">
      <c r="A999" s="1"/>
      <c r="B999" s="1"/>
      <c r="I999" s="1"/>
      <c r="Q999" s="1"/>
    </row>
    <row r="1000" spans="1:17" ht="14.25" customHeight="1" x14ac:dyDescent="0.45">
      <c r="A1000" s="1"/>
      <c r="B1000" s="1"/>
      <c r="I1000" s="1"/>
      <c r="Q1000" s="1"/>
    </row>
    <row r="1001" spans="1:17" ht="14.25" customHeight="1" x14ac:dyDescent="0.45">
      <c r="A1001" s="1"/>
      <c r="B1001" s="1"/>
      <c r="I1001" s="1"/>
      <c r="Q1001" s="1"/>
    </row>
  </sheetData>
  <mergeCells count="4">
    <mergeCell ref="C3:E3"/>
    <mergeCell ref="F3:H3"/>
    <mergeCell ref="K3:P3"/>
    <mergeCell ref="F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00"/>
  <sheetViews>
    <sheetView showGridLines="0" workbookViewId="0">
      <selection activeCell="A3" sqref="A3"/>
    </sheetView>
  </sheetViews>
  <sheetFormatPr defaultColWidth="14.3984375" defaultRowHeight="15" customHeight="1" x14ac:dyDescent="0.45"/>
  <cols>
    <col min="1" max="1" width="3.86328125" customWidth="1"/>
    <col min="2" max="2" width="29.265625" customWidth="1"/>
    <col min="3" max="5" width="11" customWidth="1"/>
    <col min="6" max="8" width="8.73046875" customWidth="1"/>
    <col min="9" max="9" width="19.1328125" customWidth="1"/>
    <col min="10" max="26" width="8.73046875" customWidth="1"/>
  </cols>
  <sheetData>
    <row r="1" spans="1:20" ht="14.25" customHeight="1" x14ac:dyDescent="0.45">
      <c r="A1" s="1"/>
      <c r="B1" s="2" t="s">
        <v>142</v>
      </c>
      <c r="C1" s="2"/>
      <c r="D1" s="2"/>
      <c r="E1" s="2"/>
      <c r="F1" s="171" t="s">
        <v>3</v>
      </c>
      <c r="G1" s="172"/>
      <c r="H1" s="173"/>
      <c r="I1" s="1"/>
    </row>
    <row r="2" spans="1:20" ht="14.25" customHeight="1" x14ac:dyDescent="0.45">
      <c r="A2" s="1"/>
      <c r="B2" s="70"/>
      <c r="C2" s="174" t="s">
        <v>109</v>
      </c>
      <c r="D2" s="172"/>
      <c r="E2" s="173"/>
      <c r="F2" s="175" t="s">
        <v>110</v>
      </c>
      <c r="G2" s="172"/>
      <c r="H2" s="173"/>
      <c r="I2" s="1" t="s">
        <v>143</v>
      </c>
      <c r="K2" s="176" t="s">
        <v>112</v>
      </c>
      <c r="L2" s="172"/>
      <c r="M2" s="172"/>
      <c r="N2" s="172"/>
      <c r="O2" s="172"/>
      <c r="P2" s="173"/>
    </row>
    <row r="3" spans="1:20" ht="14.25" customHeight="1" x14ac:dyDescent="0.45">
      <c r="A3" s="1"/>
      <c r="B3" s="93"/>
      <c r="C3" s="94">
        <v>2014</v>
      </c>
      <c r="D3" s="94">
        <v>2015</v>
      </c>
      <c r="E3" s="94">
        <v>2016</v>
      </c>
      <c r="F3" s="82" t="s">
        <v>114</v>
      </c>
      <c r="G3" s="82" t="s">
        <v>59</v>
      </c>
      <c r="H3" s="82" t="s">
        <v>60</v>
      </c>
      <c r="I3" s="1"/>
      <c r="J3" s="82"/>
      <c r="K3" s="94">
        <v>2014</v>
      </c>
      <c r="L3" s="94">
        <v>2015</v>
      </c>
      <c r="M3" s="94">
        <v>2016</v>
      </c>
      <c r="N3" s="82" t="s">
        <v>114</v>
      </c>
      <c r="O3" s="82" t="s">
        <v>59</v>
      </c>
      <c r="P3" s="82" t="s">
        <v>60</v>
      </c>
    </row>
    <row r="4" spans="1:20" ht="14.25" customHeight="1" x14ac:dyDescent="0.45">
      <c r="A4" s="1"/>
      <c r="B4" s="88" t="s">
        <v>144</v>
      </c>
      <c r="C4" s="83"/>
      <c r="D4" s="83"/>
      <c r="E4" s="83"/>
      <c r="F4" s="83"/>
      <c r="G4" s="83"/>
      <c r="H4" s="83"/>
      <c r="I4" s="1"/>
    </row>
    <row r="5" spans="1:20" ht="14.25" customHeight="1" x14ac:dyDescent="0.45">
      <c r="A5" s="1"/>
      <c r="B5" s="84" t="s">
        <v>145</v>
      </c>
      <c r="C5" s="85">
        <v>64095</v>
      </c>
      <c r="D5" s="85">
        <v>80048</v>
      </c>
      <c r="E5" s="85">
        <v>90348</v>
      </c>
      <c r="F5" s="98">
        <f>'6. Cash flow'!F33</f>
        <v>115250.33995852488</v>
      </c>
      <c r="G5" s="98">
        <f>'6. Cash flow'!G33</f>
        <v>103151.3897451626</v>
      </c>
      <c r="H5" s="98">
        <f>'6. Cash flow'!H33</f>
        <v>94994.846444055802</v>
      </c>
      <c r="I5" s="1" t="s">
        <v>148</v>
      </c>
    </row>
    <row r="6" spans="1:20" ht="14.25" customHeight="1" x14ac:dyDescent="0.45">
      <c r="A6" s="1"/>
      <c r="B6" s="84" t="s">
        <v>149</v>
      </c>
      <c r="C6" s="85">
        <v>7123</v>
      </c>
      <c r="D6" s="85">
        <v>10570</v>
      </c>
      <c r="E6" s="85">
        <v>29140</v>
      </c>
      <c r="F6" s="159">
        <f>'4. Inc Statement'!F$10*N6</f>
        <v>36958.950000000004</v>
      </c>
      <c r="G6" s="159">
        <f>'4. Inc Statement'!G$10*O6</f>
        <v>46568.277000000002</v>
      </c>
      <c r="H6" s="159">
        <f>'4. Inc Statement'!H$10*P6</f>
        <v>57046.139325000018</v>
      </c>
      <c r="I6" s="1" t="s">
        <v>150</v>
      </c>
      <c r="J6" s="1" t="s">
        <v>117</v>
      </c>
      <c r="K6" s="86">
        <f>C6/'4. Inc Statement'!C$10</f>
        <v>3.1420102160545561E-2</v>
      </c>
      <c r="L6" s="86">
        <f>D6/'4. Inc Statement'!D10</f>
        <v>3.1997142355498241E-2</v>
      </c>
      <c r="M6" s="86">
        <f>E6/'4. Inc Statement'!E10</f>
        <v>8.2786442796670356E-2</v>
      </c>
      <c r="N6" s="18">
        <v>0.1</v>
      </c>
      <c r="O6" s="18">
        <v>0.12</v>
      </c>
      <c r="P6" s="18">
        <v>0.14000000000000001</v>
      </c>
      <c r="R6" s="116"/>
      <c r="S6" s="116"/>
      <c r="T6" s="116"/>
    </row>
    <row r="7" spans="1:20" ht="14.25" customHeight="1" x14ac:dyDescent="0.45">
      <c r="A7" s="1"/>
      <c r="B7" s="84" t="s">
        <v>153</v>
      </c>
      <c r="C7" s="85">
        <v>35616</v>
      </c>
      <c r="D7" s="85">
        <v>52852</v>
      </c>
      <c r="E7" s="85">
        <v>58279</v>
      </c>
      <c r="F7" s="159">
        <f>'4. Inc Statement'!F$19*N7</f>
        <v>68284.519200209732</v>
      </c>
      <c r="G7" s="159">
        <f>'4. Inc Statement'!G$19*O7</f>
        <v>84056.219676242254</v>
      </c>
      <c r="H7" s="159">
        <f>'4. Inc Statement'!H$19*P7</f>
        <v>93170.018901877498</v>
      </c>
      <c r="I7" s="1" t="s">
        <v>155</v>
      </c>
      <c r="J7" s="1" t="s">
        <v>156</v>
      </c>
      <c r="K7" s="86">
        <f>C7/'4. Inc Statement'!C$19</f>
        <v>0.24997718930072924</v>
      </c>
      <c r="L7" s="86">
        <f>D7/'4. Inc Statement'!D$19</f>
        <v>0.25972775074942256</v>
      </c>
      <c r="M7" s="86">
        <f>E7/'4. Inc Statement'!E$19</f>
        <v>0.27453058609611564</v>
      </c>
      <c r="N7" s="18">
        <v>0.3</v>
      </c>
      <c r="O7" s="18">
        <v>0.33</v>
      </c>
      <c r="P7" s="18">
        <v>0.36</v>
      </c>
      <c r="R7" s="116"/>
      <c r="S7" s="116"/>
      <c r="T7" s="116"/>
    </row>
    <row r="8" spans="1:20" ht="14.25" customHeight="1" x14ac:dyDescent="0.45">
      <c r="A8" s="1"/>
      <c r="B8" s="84" t="s">
        <v>158</v>
      </c>
      <c r="C8" s="85">
        <v>85479</v>
      </c>
      <c r="D8" s="85">
        <v>126846</v>
      </c>
      <c r="E8" s="85">
        <v>174839</v>
      </c>
      <c r="F8" s="159">
        <f>'4. Inc Statement'!F$19*N8</f>
        <v>200301.25632061521</v>
      </c>
      <c r="G8" s="159">
        <f>'4. Inc Statement'!G$19*O8</f>
        <v>234338.55182467538</v>
      </c>
      <c r="H8" s="159">
        <f>'4. Inc Statement'!H$19*P8</f>
        <v>248453.38373834</v>
      </c>
      <c r="I8" s="1" t="s">
        <v>155</v>
      </c>
      <c r="J8" s="1" t="s">
        <v>156</v>
      </c>
      <c r="K8" s="86">
        <f>C8/'4. Inc Statement'!C$19</f>
        <v>0.5999494655277694</v>
      </c>
      <c r="L8" s="86">
        <f>D8/'4. Inc Statement'!D$19</f>
        <v>0.62335249889429456</v>
      </c>
      <c r="M8" s="86">
        <f>E8/'4. Inc Statement'!E$19</f>
        <v>0.82360117954080814</v>
      </c>
      <c r="N8" s="18">
        <v>0.88</v>
      </c>
      <c r="O8" s="18">
        <v>0.92</v>
      </c>
      <c r="P8" s="18">
        <v>0.96</v>
      </c>
      <c r="R8" s="116"/>
      <c r="S8" s="116"/>
      <c r="T8" s="116"/>
    </row>
    <row r="9" spans="1:20" ht="14.25" customHeight="1" x14ac:dyDescent="0.45">
      <c r="A9" s="1"/>
      <c r="B9" s="84" t="s">
        <v>162</v>
      </c>
      <c r="C9" s="112">
        <f t="shared" ref="C9:H9" si="0">SUM(C5:C8)</f>
        <v>192313</v>
      </c>
      <c r="D9" s="112">
        <f t="shared" si="0"/>
        <v>270316</v>
      </c>
      <c r="E9" s="112">
        <f t="shared" si="0"/>
        <v>352606</v>
      </c>
      <c r="F9" s="112">
        <f t="shared" si="0"/>
        <v>420795.06547934981</v>
      </c>
      <c r="G9" s="112">
        <f t="shared" si="0"/>
        <v>468114.43824608019</v>
      </c>
      <c r="H9" s="112">
        <f t="shared" si="0"/>
        <v>493664.38840927329</v>
      </c>
      <c r="I9" s="1"/>
    </row>
    <row r="10" spans="1:20" ht="14.25" customHeight="1" x14ac:dyDescent="0.45">
      <c r="A10" s="1"/>
      <c r="B10" s="114" t="s">
        <v>164</v>
      </c>
      <c r="C10" s="85">
        <v>1575</v>
      </c>
      <c r="D10" s="85">
        <v>6300</v>
      </c>
      <c r="E10" s="85">
        <v>12600</v>
      </c>
      <c r="F10" s="158">
        <f>E10-'6. Cash flow'!F21</f>
        <v>18900</v>
      </c>
      <c r="G10" s="158">
        <f>F10-'6. Cash flow'!G21</f>
        <v>88700</v>
      </c>
      <c r="H10" s="158">
        <f>G10-'6. Cash flow'!H21</f>
        <v>95000</v>
      </c>
      <c r="I10" s="1" t="s">
        <v>166</v>
      </c>
      <c r="J10" s="1" t="s">
        <v>167</v>
      </c>
      <c r="L10" s="116">
        <f>D10-C10</f>
        <v>4725</v>
      </c>
      <c r="M10" s="116">
        <f>E10-D10</f>
        <v>6300</v>
      </c>
      <c r="N10" s="70"/>
      <c r="O10" s="70"/>
      <c r="P10" s="70"/>
    </row>
    <row r="11" spans="1:20" ht="14.25" customHeight="1" x14ac:dyDescent="0.45">
      <c r="A11" s="1"/>
      <c r="B11" s="91" t="s">
        <v>171</v>
      </c>
      <c r="C11" s="115">
        <f>C10</f>
        <v>1575</v>
      </c>
      <c r="D11" s="115">
        <f>D10</f>
        <v>6300</v>
      </c>
      <c r="E11" s="115">
        <f t="shared" ref="E11" si="1">E10</f>
        <v>12600</v>
      </c>
      <c r="F11" s="115">
        <f t="shared" ref="F11:H11" si="2">SUM(F10)</f>
        <v>18900</v>
      </c>
      <c r="G11" s="115">
        <f t="shared" si="2"/>
        <v>88700</v>
      </c>
      <c r="H11" s="115">
        <f t="shared" si="2"/>
        <v>95000</v>
      </c>
      <c r="I11" s="1"/>
    </row>
    <row r="12" spans="1:20" ht="14.25" customHeight="1" x14ac:dyDescent="0.45">
      <c r="A12" s="1"/>
      <c r="B12" s="118" t="s">
        <v>176</v>
      </c>
      <c r="C12" s="119">
        <f t="shared" ref="C12:E12" si="3">C9+C11</f>
        <v>193888</v>
      </c>
      <c r="D12" s="119">
        <f t="shared" si="3"/>
        <v>276616</v>
      </c>
      <c r="E12" s="119">
        <f t="shared" si="3"/>
        <v>365206</v>
      </c>
      <c r="F12" s="119">
        <f t="shared" ref="F12:H12" si="4">SUM(F11+F9)</f>
        <v>439695.06547934981</v>
      </c>
      <c r="G12" s="119">
        <f t="shared" si="4"/>
        <v>556814.43824608019</v>
      </c>
      <c r="H12" s="119">
        <f t="shared" si="4"/>
        <v>588664.38840927323</v>
      </c>
      <c r="I12" s="1"/>
      <c r="J12" s="86"/>
    </row>
    <row r="13" spans="1:20" ht="14.25" customHeight="1" x14ac:dyDescent="0.45">
      <c r="A13" s="1"/>
      <c r="B13" s="70"/>
      <c r="C13" s="70"/>
      <c r="D13" s="70"/>
      <c r="E13" s="70"/>
      <c r="F13" s="70"/>
      <c r="G13" s="70"/>
      <c r="H13" s="70"/>
      <c r="I13" s="1"/>
    </row>
    <row r="14" spans="1:20" ht="14.25" customHeight="1" x14ac:dyDescent="0.45">
      <c r="A14" s="1"/>
      <c r="B14" s="88" t="s">
        <v>178</v>
      </c>
      <c r="C14" s="83"/>
      <c r="D14" s="83"/>
      <c r="E14" s="83"/>
      <c r="F14" s="83"/>
      <c r="G14" s="83"/>
      <c r="H14" s="83"/>
      <c r="I14" s="1"/>
    </row>
    <row r="15" spans="1:20" ht="14.25" customHeight="1" x14ac:dyDescent="0.45">
      <c r="A15" s="1"/>
      <c r="B15" s="84" t="s">
        <v>179</v>
      </c>
      <c r="C15" s="85">
        <v>3600</v>
      </c>
      <c r="D15" s="85">
        <v>3487</v>
      </c>
      <c r="E15" s="85">
        <v>3596</v>
      </c>
      <c r="F15" s="159">
        <f>N15*'4. Inc Statement'!F$19</f>
        <v>4552.3012800139823</v>
      </c>
      <c r="G15" s="159">
        <f>O15*'4. Inc Statement'!G$19</f>
        <v>5094.3163440146818</v>
      </c>
      <c r="H15" s="159">
        <f>P15*'4. Inc Statement'!H$19</f>
        <v>5176.1121612154166</v>
      </c>
      <c r="I15" s="1" t="s">
        <v>155</v>
      </c>
      <c r="K15" s="86">
        <f>C15/'4. Inc Statement'!C$19</f>
        <v>2.5267236115302821E-2</v>
      </c>
      <c r="L15" s="86">
        <f>D15/'4. Inc Statement'!D$19</f>
        <v>1.7135977197896703E-2</v>
      </c>
      <c r="M15" s="86">
        <f>E15/'4. Inc Statement'!E$19</f>
        <v>1.6939411925421366E-2</v>
      </c>
      <c r="N15" s="18">
        <v>0.02</v>
      </c>
      <c r="O15" s="18">
        <v>0.02</v>
      </c>
      <c r="P15" s="18">
        <v>0.02</v>
      </c>
    </row>
    <row r="16" spans="1:20" ht="14.25" customHeight="1" x14ac:dyDescent="0.45">
      <c r="A16" s="1"/>
      <c r="B16" s="84" t="s">
        <v>181</v>
      </c>
      <c r="C16" s="85">
        <v>5400</v>
      </c>
      <c r="D16" s="85">
        <v>8137</v>
      </c>
      <c r="E16" s="85">
        <v>14384</v>
      </c>
      <c r="F16" s="159">
        <f>N16*'4. Inc Statement'!F$19</f>
        <v>11380.753200034957</v>
      </c>
      <c r="G16" s="159">
        <f>O16*'4. Inc Statement'!G$19</f>
        <v>10188.632688029364</v>
      </c>
      <c r="H16" s="159">
        <f>P16*'4. Inc Statement'!H$19</f>
        <v>7764.1682418231248</v>
      </c>
      <c r="I16" s="1" t="s">
        <v>155</v>
      </c>
      <c r="K16" s="86">
        <f>C16/'4. Inc Statement'!C$19</f>
        <v>3.7900854172954232E-2</v>
      </c>
      <c r="L16" s="86">
        <f>D16/'4. Inc Statement'!D$19</f>
        <v>3.9987222959359185E-2</v>
      </c>
      <c r="M16" s="86">
        <f>E16/'4. Inc Statement'!E$19</f>
        <v>6.7757647701685464E-2</v>
      </c>
      <c r="N16" s="18">
        <v>0.05</v>
      </c>
      <c r="O16" s="18">
        <v>0.04</v>
      </c>
      <c r="P16" s="18">
        <v>0.03</v>
      </c>
    </row>
    <row r="17" spans="1:9" ht="14.25" customHeight="1" x14ac:dyDescent="0.45">
      <c r="A17" s="1"/>
      <c r="B17" s="123" t="s">
        <v>184</v>
      </c>
      <c r="C17" s="115">
        <f t="shared" ref="C17:H17" si="5">SUM(C15:C16)</f>
        <v>9000</v>
      </c>
      <c r="D17" s="115">
        <f t="shared" si="5"/>
        <v>11624</v>
      </c>
      <c r="E17" s="115">
        <f t="shared" si="5"/>
        <v>17980</v>
      </c>
      <c r="F17" s="159">
        <f t="shared" si="5"/>
        <v>15933.054480048939</v>
      </c>
      <c r="G17" s="159">
        <f t="shared" si="5"/>
        <v>15282.949032044045</v>
      </c>
      <c r="H17" s="159">
        <f t="shared" si="5"/>
        <v>12940.280403038541</v>
      </c>
      <c r="I17" s="1"/>
    </row>
    <row r="18" spans="1:9" ht="14.25" customHeight="1" x14ac:dyDescent="0.45">
      <c r="A18" s="1"/>
      <c r="B18" s="84" t="s">
        <v>185</v>
      </c>
      <c r="C18" s="85">
        <v>0</v>
      </c>
      <c r="D18" s="85">
        <v>0</v>
      </c>
      <c r="E18" s="85">
        <v>0</v>
      </c>
      <c r="F18" s="159">
        <f>E18</f>
        <v>0</v>
      </c>
      <c r="G18" s="160">
        <f>'2. Repayment Schedule'!H26</f>
        <v>70269.021118589488</v>
      </c>
      <c r="H18" s="161">
        <f>'2. Repayment Schedule'!H38</f>
        <v>37070.495337864355</v>
      </c>
      <c r="I18" s="1"/>
    </row>
    <row r="19" spans="1:9" ht="14.25" customHeight="1" x14ac:dyDescent="0.45">
      <c r="A19" s="1"/>
      <c r="B19" s="91" t="s">
        <v>186</v>
      </c>
      <c r="C19" s="125">
        <f t="shared" ref="C19:H19" si="6">C18</f>
        <v>0</v>
      </c>
      <c r="D19" s="125">
        <f t="shared" si="6"/>
        <v>0</v>
      </c>
      <c r="E19" s="125">
        <f t="shared" si="6"/>
        <v>0</v>
      </c>
      <c r="F19" s="125">
        <f t="shared" si="6"/>
        <v>0</v>
      </c>
      <c r="G19" s="125">
        <f t="shared" si="6"/>
        <v>70269.021118589488</v>
      </c>
      <c r="H19" s="125">
        <f t="shared" si="6"/>
        <v>37070.495337864355</v>
      </c>
      <c r="I19" s="1"/>
    </row>
    <row r="20" spans="1:9" ht="14.25" customHeight="1" x14ac:dyDescent="0.45">
      <c r="A20" s="1"/>
      <c r="B20" s="126" t="s">
        <v>187</v>
      </c>
      <c r="C20" s="119">
        <f t="shared" ref="C20:H20" si="7">SUM(C19+C17)</f>
        <v>9000</v>
      </c>
      <c r="D20" s="119">
        <f t="shared" si="7"/>
        <v>11624</v>
      </c>
      <c r="E20" s="119">
        <f t="shared" si="7"/>
        <v>17980</v>
      </c>
      <c r="F20" s="119">
        <f t="shared" si="7"/>
        <v>15933.054480048939</v>
      </c>
      <c r="G20" s="119">
        <f t="shared" si="7"/>
        <v>85551.97015063354</v>
      </c>
      <c r="H20" s="119">
        <f t="shared" si="7"/>
        <v>50010.7757409029</v>
      </c>
      <c r="I20" s="1"/>
    </row>
    <row r="21" spans="1:9" ht="14.25" customHeight="1" x14ac:dyDescent="0.45">
      <c r="A21" s="1"/>
      <c r="B21" s="70"/>
      <c r="C21" s="70"/>
      <c r="D21" s="70"/>
      <c r="E21" s="70"/>
      <c r="F21" s="70"/>
      <c r="G21" s="70"/>
      <c r="H21" s="70"/>
      <c r="I21" s="1"/>
    </row>
    <row r="22" spans="1:9" ht="14.25" customHeight="1" x14ac:dyDescent="0.45">
      <c r="A22" s="1"/>
      <c r="B22" s="88" t="s">
        <v>188</v>
      </c>
      <c r="C22" s="83"/>
      <c r="D22" s="83"/>
      <c r="E22" s="83"/>
      <c r="F22" s="83"/>
      <c r="G22" s="83"/>
      <c r="H22" s="83"/>
      <c r="I22" s="1"/>
    </row>
    <row r="23" spans="1:9" ht="14.25" customHeight="1" x14ac:dyDescent="0.45">
      <c r="A23" s="1"/>
      <c r="B23" s="84" t="s">
        <v>189</v>
      </c>
      <c r="C23" s="85">
        <v>80000</v>
      </c>
      <c r="D23" s="85">
        <v>80000</v>
      </c>
      <c r="E23" s="85">
        <v>80000</v>
      </c>
      <c r="F23" s="124">
        <v>80000</v>
      </c>
      <c r="G23" s="124">
        <v>80000</v>
      </c>
      <c r="H23" s="124">
        <v>80000</v>
      </c>
      <c r="I23" s="1" t="s">
        <v>190</v>
      </c>
    </row>
    <row r="24" spans="1:9" ht="14.25" customHeight="1" x14ac:dyDescent="0.45">
      <c r="A24" s="1"/>
      <c r="B24" s="84" t="s">
        <v>191</v>
      </c>
      <c r="C24" s="85">
        <v>48370</v>
      </c>
      <c r="D24" s="85">
        <v>104888</v>
      </c>
      <c r="E24" s="85">
        <v>184992</v>
      </c>
      <c r="F24" s="115">
        <f t="shared" ref="F24:H24" si="8">SUM(E24:E26)</f>
        <v>267226</v>
      </c>
      <c r="G24" s="115">
        <f t="shared" si="8"/>
        <v>343762.01099930087</v>
      </c>
      <c r="H24" s="115">
        <f t="shared" si="8"/>
        <v>391262.4680954467</v>
      </c>
      <c r="I24" s="1"/>
    </row>
    <row r="25" spans="1:9" ht="14.25" customHeight="1" x14ac:dyDescent="0.45">
      <c r="A25" s="1"/>
      <c r="B25" s="84" t="s">
        <v>192</v>
      </c>
      <c r="C25" s="85">
        <v>-10000</v>
      </c>
      <c r="D25" s="85">
        <v>-10000</v>
      </c>
      <c r="E25" s="85">
        <v>-10000</v>
      </c>
      <c r="F25" s="160">
        <f>E25</f>
        <v>-10000</v>
      </c>
      <c r="G25" s="160">
        <f t="shared" ref="G25:H25" si="9">F25</f>
        <v>-10000</v>
      </c>
      <c r="H25" s="160">
        <f t="shared" si="9"/>
        <v>-10000</v>
      </c>
      <c r="I25" s="1" t="s">
        <v>190</v>
      </c>
    </row>
    <row r="26" spans="1:9" ht="14.25" customHeight="1" x14ac:dyDescent="0.45">
      <c r="A26" s="1"/>
      <c r="B26" s="84" t="s">
        <v>193</v>
      </c>
      <c r="C26" s="162">
        <f>'4. Inc Statement'!C35</f>
        <v>66518</v>
      </c>
      <c r="D26" s="162">
        <f>'4. Inc Statement'!D35</f>
        <v>90104</v>
      </c>
      <c r="E26" s="162">
        <f>'4. Inc Statement'!E35</f>
        <v>92234</v>
      </c>
      <c r="F26" s="162">
        <f>'4. Inc Statement'!F35</f>
        <v>86536.010999300895</v>
      </c>
      <c r="G26" s="162">
        <f>'4. Inc Statement'!G35</f>
        <v>57500.457096145845</v>
      </c>
      <c r="H26" s="162">
        <f>'4. Inc Statement'!H35</f>
        <v>77391.144572923717</v>
      </c>
      <c r="I26" s="1"/>
    </row>
    <row r="27" spans="1:9" ht="14.25" customHeight="1" x14ac:dyDescent="0.45">
      <c r="A27" s="1"/>
      <c r="B27" s="84" t="s">
        <v>194</v>
      </c>
      <c r="C27" s="127">
        <f t="shared" ref="C27:G27" si="10">SUM(C23:C26)</f>
        <v>184888</v>
      </c>
      <c r="D27" s="127">
        <f t="shared" si="10"/>
        <v>264992</v>
      </c>
      <c r="E27" s="127">
        <f t="shared" si="10"/>
        <v>347226</v>
      </c>
      <c r="F27" s="127">
        <f t="shared" si="10"/>
        <v>423762.01099930087</v>
      </c>
      <c r="G27" s="127">
        <f t="shared" si="10"/>
        <v>471262.4680954467</v>
      </c>
      <c r="H27" s="127">
        <f>SUM(H23:H26)</f>
        <v>538653.61266837036</v>
      </c>
      <c r="I27" s="1"/>
    </row>
    <row r="28" spans="1:9" ht="14.25" customHeight="1" x14ac:dyDescent="0.45">
      <c r="A28" s="1"/>
      <c r="B28" s="84" t="s">
        <v>195</v>
      </c>
      <c r="C28" s="128">
        <f t="shared" ref="C28:G28" si="11">SUM(C27+C20)</f>
        <v>193888</v>
      </c>
      <c r="D28" s="128">
        <f t="shared" si="11"/>
        <v>276616</v>
      </c>
      <c r="E28" s="128">
        <f t="shared" si="11"/>
        <v>365206</v>
      </c>
      <c r="F28" s="128">
        <f t="shared" si="11"/>
        <v>439695.06547934981</v>
      </c>
      <c r="G28" s="128">
        <f t="shared" si="11"/>
        <v>556814.43824608019</v>
      </c>
      <c r="H28" s="128">
        <f>SUM(H27+H20)</f>
        <v>588664.38840927323</v>
      </c>
      <c r="I28" s="1"/>
    </row>
    <row r="29" spans="1:9" ht="14.25" customHeight="1" x14ac:dyDescent="0.45">
      <c r="A29" s="1"/>
      <c r="B29" s="1"/>
      <c r="C29" s="92"/>
      <c r="D29" s="92"/>
      <c r="E29" s="92"/>
      <c r="G29" s="92"/>
      <c r="I29" s="1"/>
    </row>
    <row r="30" spans="1:9" ht="14.25" customHeight="1" x14ac:dyDescent="0.45">
      <c r="A30" s="1"/>
      <c r="B30" s="134" t="s">
        <v>206</v>
      </c>
      <c r="C30" s="116">
        <f>C12-C28</f>
        <v>0</v>
      </c>
      <c r="D30" s="116">
        <f t="shared" ref="D30:H30" si="12">D12-D28</f>
        <v>0</v>
      </c>
      <c r="E30" s="116">
        <f t="shared" si="12"/>
        <v>0</v>
      </c>
      <c r="F30" s="116">
        <f>F12-F28</f>
        <v>0</v>
      </c>
      <c r="G30" s="116">
        <f>G12-G28</f>
        <v>0</v>
      </c>
      <c r="H30" s="116">
        <f t="shared" si="12"/>
        <v>0</v>
      </c>
      <c r="I30" s="1"/>
    </row>
    <row r="31" spans="1:9" ht="14.25" customHeight="1" x14ac:dyDescent="0.45">
      <c r="A31" s="1"/>
      <c r="B31" s="1"/>
      <c r="C31" s="1"/>
      <c r="D31" s="1"/>
      <c r="E31" s="1"/>
      <c r="H31" s="116"/>
      <c r="I31" s="1"/>
    </row>
    <row r="32" spans="1:9" ht="14.25" customHeight="1" x14ac:dyDescent="0.45">
      <c r="A32" s="1"/>
      <c r="B32" s="1"/>
      <c r="C32" s="1"/>
      <c r="D32" s="1"/>
      <c r="E32" s="1"/>
      <c r="I32" s="1"/>
    </row>
    <row r="33" spans="1:9" ht="14.25" customHeight="1" x14ac:dyDescent="0.45">
      <c r="A33" s="1"/>
      <c r="B33" s="1"/>
      <c r="C33" s="1"/>
      <c r="D33" s="1"/>
      <c r="E33" s="1"/>
      <c r="I33" s="1"/>
    </row>
    <row r="34" spans="1:9" ht="14.25" customHeight="1" x14ac:dyDescent="0.45">
      <c r="A34" s="1"/>
      <c r="B34" s="1"/>
      <c r="C34" s="1"/>
      <c r="D34" s="1"/>
      <c r="E34" s="1"/>
      <c r="I34" s="1"/>
    </row>
    <row r="35" spans="1:9" ht="14.25" customHeight="1" x14ac:dyDescent="0.45">
      <c r="A35" s="1"/>
      <c r="B35" s="1"/>
      <c r="C35" s="1"/>
      <c r="D35" s="1"/>
      <c r="E35" s="1"/>
      <c r="I35" s="1"/>
    </row>
    <row r="36" spans="1:9" ht="14.25" customHeight="1" x14ac:dyDescent="0.45">
      <c r="A36" s="1"/>
      <c r="B36" s="1"/>
      <c r="C36" s="1"/>
      <c r="D36" s="1"/>
      <c r="E36" s="1"/>
      <c r="I36" s="1"/>
    </row>
    <row r="37" spans="1:9" ht="14.25" customHeight="1" x14ac:dyDescent="0.45">
      <c r="A37" s="1"/>
      <c r="B37" s="1"/>
      <c r="C37" s="1"/>
      <c r="D37" s="1"/>
      <c r="E37" s="1"/>
      <c r="I37" s="1"/>
    </row>
    <row r="38" spans="1:9" ht="14.25" customHeight="1" x14ac:dyDescent="0.45">
      <c r="A38" s="1"/>
      <c r="B38" s="1"/>
      <c r="C38" s="1"/>
      <c r="D38" s="1"/>
      <c r="E38" s="1"/>
      <c r="I38" s="1"/>
    </row>
    <row r="39" spans="1:9" ht="14.25" customHeight="1" x14ac:dyDescent="0.45">
      <c r="A39" s="1"/>
      <c r="B39" s="1"/>
      <c r="C39" s="1"/>
      <c r="D39" s="1"/>
      <c r="E39" s="1"/>
      <c r="I39" s="1"/>
    </row>
    <row r="40" spans="1:9" ht="14.25" customHeight="1" x14ac:dyDescent="0.45">
      <c r="A40" s="1"/>
      <c r="B40" s="1"/>
      <c r="C40" s="1"/>
      <c r="D40" s="1"/>
      <c r="E40" s="1"/>
      <c r="I40" s="1"/>
    </row>
    <row r="41" spans="1:9" ht="14.25" customHeight="1" x14ac:dyDescent="0.45">
      <c r="A41" s="1"/>
      <c r="B41" s="1"/>
      <c r="C41" s="1"/>
      <c r="D41" s="1"/>
      <c r="E41" s="1"/>
      <c r="I41" s="1"/>
    </row>
    <row r="42" spans="1:9" ht="14.25" customHeight="1" x14ac:dyDescent="0.45">
      <c r="A42" s="1"/>
      <c r="B42" s="1"/>
      <c r="C42" s="1"/>
      <c r="D42" s="1"/>
      <c r="E42" s="1"/>
      <c r="I42" s="1"/>
    </row>
    <row r="43" spans="1:9" ht="14.25" customHeight="1" x14ac:dyDescent="0.45">
      <c r="A43" s="1"/>
      <c r="B43" s="1"/>
      <c r="C43" s="1"/>
      <c r="D43" s="1"/>
      <c r="E43" s="1"/>
      <c r="I43" s="1"/>
    </row>
    <row r="44" spans="1:9" ht="14.25" customHeight="1" x14ac:dyDescent="0.45">
      <c r="A44" s="1"/>
      <c r="B44" s="1"/>
      <c r="C44" s="1"/>
      <c r="D44" s="1"/>
      <c r="E44" s="1"/>
      <c r="I44" s="1"/>
    </row>
    <row r="45" spans="1:9" ht="14.25" customHeight="1" x14ac:dyDescent="0.45">
      <c r="A45" s="1"/>
      <c r="B45" s="1"/>
      <c r="C45" s="1"/>
      <c r="D45" s="1"/>
      <c r="E45" s="1"/>
      <c r="I45" s="1"/>
    </row>
    <row r="46" spans="1:9" ht="14.25" customHeight="1" x14ac:dyDescent="0.45">
      <c r="A46" s="1"/>
      <c r="B46" s="1"/>
      <c r="C46" s="1"/>
      <c r="D46" s="1"/>
      <c r="E46" s="1"/>
      <c r="I46" s="1"/>
    </row>
    <row r="47" spans="1:9" ht="14.25" customHeight="1" x14ac:dyDescent="0.45">
      <c r="A47" s="1"/>
      <c r="B47" s="1"/>
      <c r="C47" s="1"/>
      <c r="D47" s="1"/>
      <c r="E47" s="1"/>
      <c r="I47" s="1"/>
    </row>
    <row r="48" spans="1:9" ht="14.25" customHeight="1" x14ac:dyDescent="0.45">
      <c r="A48" s="1"/>
      <c r="B48" s="1"/>
      <c r="C48" s="1"/>
      <c r="D48" s="1"/>
      <c r="E48" s="1"/>
      <c r="I48" s="1"/>
    </row>
    <row r="49" spans="1:9" ht="14.25" customHeight="1" x14ac:dyDescent="0.45">
      <c r="A49" s="1"/>
      <c r="B49" s="1"/>
      <c r="C49" s="1"/>
      <c r="D49" s="1"/>
      <c r="E49" s="1"/>
      <c r="I49" s="1"/>
    </row>
    <row r="50" spans="1:9" ht="14.25" customHeight="1" x14ac:dyDescent="0.45">
      <c r="A50" s="1"/>
      <c r="B50" s="1"/>
      <c r="C50" s="1"/>
      <c r="D50" s="1"/>
      <c r="E50" s="1"/>
      <c r="I50" s="1"/>
    </row>
    <row r="51" spans="1:9" ht="14.25" customHeight="1" x14ac:dyDescent="0.45">
      <c r="A51" s="1"/>
      <c r="B51" s="1"/>
      <c r="C51" s="1"/>
      <c r="D51" s="1"/>
      <c r="E51" s="1"/>
      <c r="I51" s="1"/>
    </row>
    <row r="52" spans="1:9" ht="14.25" customHeight="1" x14ac:dyDescent="0.45">
      <c r="A52" s="1"/>
      <c r="B52" s="1"/>
      <c r="C52" s="1"/>
      <c r="D52" s="1"/>
      <c r="E52" s="1"/>
      <c r="I52" s="1"/>
    </row>
    <row r="53" spans="1:9" ht="14.25" customHeight="1" x14ac:dyDescent="0.45">
      <c r="A53" s="1"/>
      <c r="B53" s="1"/>
      <c r="C53" s="1"/>
      <c r="D53" s="1"/>
      <c r="E53" s="1"/>
      <c r="I53" s="1"/>
    </row>
    <row r="54" spans="1:9" ht="14.25" customHeight="1" x14ac:dyDescent="0.45">
      <c r="A54" s="1"/>
      <c r="B54" s="1"/>
      <c r="C54" s="1"/>
      <c r="D54" s="1"/>
      <c r="E54" s="1"/>
      <c r="I54" s="1"/>
    </row>
    <row r="55" spans="1:9" ht="14.25" customHeight="1" x14ac:dyDescent="0.45">
      <c r="A55" s="1"/>
      <c r="B55" s="1"/>
      <c r="C55" s="1"/>
      <c r="D55" s="1"/>
      <c r="E55" s="1"/>
      <c r="I55" s="1"/>
    </row>
    <row r="56" spans="1:9" ht="14.25" customHeight="1" x14ac:dyDescent="0.45">
      <c r="A56" s="1"/>
      <c r="B56" s="1"/>
      <c r="C56" s="1"/>
      <c r="D56" s="1"/>
      <c r="E56" s="1"/>
      <c r="I56" s="1"/>
    </row>
    <row r="57" spans="1:9" ht="14.25" customHeight="1" x14ac:dyDescent="0.45">
      <c r="A57" s="1"/>
      <c r="B57" s="1"/>
      <c r="C57" s="1"/>
      <c r="D57" s="1"/>
      <c r="E57" s="1"/>
      <c r="I57" s="1"/>
    </row>
    <row r="58" spans="1:9" ht="14.25" customHeight="1" x14ac:dyDescent="0.45">
      <c r="A58" s="1"/>
      <c r="B58" s="1"/>
      <c r="C58" s="1"/>
      <c r="D58" s="1"/>
      <c r="E58" s="1"/>
      <c r="I58" s="1"/>
    </row>
    <row r="59" spans="1:9" ht="14.25" customHeight="1" x14ac:dyDescent="0.45">
      <c r="A59" s="1"/>
      <c r="B59" s="1"/>
      <c r="C59" s="1"/>
      <c r="D59" s="1"/>
      <c r="E59" s="1"/>
      <c r="I59" s="1"/>
    </row>
    <row r="60" spans="1:9" ht="14.25" customHeight="1" x14ac:dyDescent="0.45">
      <c r="A60" s="1"/>
      <c r="B60" s="1"/>
      <c r="C60" s="1"/>
      <c r="D60" s="1"/>
      <c r="E60" s="1"/>
      <c r="I60" s="1"/>
    </row>
    <row r="61" spans="1:9" ht="14.25" customHeight="1" x14ac:dyDescent="0.45">
      <c r="A61" s="1"/>
      <c r="B61" s="1"/>
      <c r="C61" s="1"/>
      <c r="D61" s="1"/>
      <c r="E61" s="1"/>
      <c r="I61" s="1"/>
    </row>
    <row r="62" spans="1:9" ht="14.25" customHeight="1" x14ac:dyDescent="0.45">
      <c r="A62" s="1"/>
      <c r="B62" s="1"/>
      <c r="C62" s="1"/>
      <c r="D62" s="1"/>
      <c r="E62" s="1"/>
      <c r="I62" s="1"/>
    </row>
    <row r="63" spans="1:9" ht="14.25" customHeight="1" x14ac:dyDescent="0.45">
      <c r="A63" s="1"/>
      <c r="B63" s="1"/>
      <c r="C63" s="1"/>
      <c r="D63" s="1"/>
      <c r="E63" s="1"/>
      <c r="I63" s="1"/>
    </row>
    <row r="64" spans="1:9" ht="14.25" customHeight="1" x14ac:dyDescent="0.45">
      <c r="A64" s="1"/>
      <c r="B64" s="1"/>
      <c r="C64" s="1"/>
      <c r="D64" s="1"/>
      <c r="E64" s="1"/>
      <c r="I64" s="1"/>
    </row>
    <row r="65" spans="1:9" ht="14.25" customHeight="1" x14ac:dyDescent="0.45">
      <c r="A65" s="1"/>
      <c r="B65" s="1"/>
      <c r="C65" s="1"/>
      <c r="D65" s="1"/>
      <c r="E65" s="1"/>
      <c r="I65" s="1"/>
    </row>
    <row r="66" spans="1:9" ht="14.25" customHeight="1" x14ac:dyDescent="0.45">
      <c r="A66" s="1"/>
      <c r="B66" s="1"/>
      <c r="C66" s="1"/>
      <c r="D66" s="1"/>
      <c r="E66" s="1"/>
      <c r="I66" s="1"/>
    </row>
    <row r="67" spans="1:9" ht="14.25" customHeight="1" x14ac:dyDescent="0.45">
      <c r="A67" s="1"/>
      <c r="B67" s="1"/>
      <c r="C67" s="1"/>
      <c r="D67" s="1"/>
      <c r="E67" s="1"/>
      <c r="I67" s="1"/>
    </row>
    <row r="68" spans="1:9" ht="14.25" customHeight="1" x14ac:dyDescent="0.45">
      <c r="A68" s="1"/>
      <c r="B68" s="1"/>
      <c r="C68" s="1"/>
      <c r="D68" s="1"/>
      <c r="E68" s="1"/>
      <c r="I68" s="1"/>
    </row>
    <row r="69" spans="1:9" ht="14.25" customHeight="1" x14ac:dyDescent="0.45">
      <c r="A69" s="1"/>
      <c r="B69" s="1"/>
      <c r="C69" s="1"/>
      <c r="D69" s="1"/>
      <c r="E69" s="1"/>
      <c r="I69" s="1"/>
    </row>
    <row r="70" spans="1:9" ht="14.25" customHeight="1" x14ac:dyDescent="0.45">
      <c r="A70" s="1"/>
      <c r="B70" s="1"/>
      <c r="C70" s="1"/>
      <c r="D70" s="1"/>
      <c r="E70" s="1"/>
      <c r="I70" s="1"/>
    </row>
    <row r="71" spans="1:9" ht="14.25" customHeight="1" x14ac:dyDescent="0.45">
      <c r="A71" s="1"/>
      <c r="B71" s="1"/>
      <c r="C71" s="1"/>
      <c r="D71" s="1"/>
      <c r="E71" s="1"/>
      <c r="I71" s="1"/>
    </row>
    <row r="72" spans="1:9" ht="14.25" customHeight="1" x14ac:dyDescent="0.45">
      <c r="A72" s="1"/>
      <c r="B72" s="1"/>
      <c r="C72" s="1"/>
      <c r="D72" s="1"/>
      <c r="E72" s="1"/>
      <c r="I72" s="1"/>
    </row>
    <row r="73" spans="1:9" ht="14.25" customHeight="1" x14ac:dyDescent="0.45">
      <c r="A73" s="1"/>
      <c r="B73" s="1"/>
      <c r="C73" s="1"/>
      <c r="D73" s="1"/>
      <c r="E73" s="1"/>
      <c r="I73" s="1"/>
    </row>
    <row r="74" spans="1:9" ht="14.25" customHeight="1" x14ac:dyDescent="0.45">
      <c r="A74" s="1"/>
      <c r="B74" s="1"/>
      <c r="C74" s="1"/>
      <c r="D74" s="1"/>
      <c r="E74" s="1"/>
      <c r="I74" s="1"/>
    </row>
    <row r="75" spans="1:9" ht="14.25" customHeight="1" x14ac:dyDescent="0.45">
      <c r="A75" s="1"/>
      <c r="B75" s="1"/>
      <c r="C75" s="1"/>
      <c r="D75" s="1"/>
      <c r="E75" s="1"/>
      <c r="I75" s="1"/>
    </row>
    <row r="76" spans="1:9" ht="14.25" customHeight="1" x14ac:dyDescent="0.45">
      <c r="A76" s="1"/>
      <c r="B76" s="1"/>
      <c r="C76" s="1"/>
      <c r="D76" s="1"/>
      <c r="E76" s="1"/>
      <c r="I76" s="1"/>
    </row>
    <row r="77" spans="1:9" ht="14.25" customHeight="1" x14ac:dyDescent="0.45">
      <c r="A77" s="1"/>
      <c r="B77" s="1"/>
      <c r="C77" s="1"/>
      <c r="D77" s="1"/>
      <c r="E77" s="1"/>
      <c r="I77" s="1"/>
    </row>
    <row r="78" spans="1:9" ht="14.25" customHeight="1" x14ac:dyDescent="0.45">
      <c r="A78" s="1"/>
      <c r="B78" s="1"/>
      <c r="C78" s="1"/>
      <c r="D78" s="1"/>
      <c r="E78" s="1"/>
      <c r="I78" s="1"/>
    </row>
    <row r="79" spans="1:9" ht="14.25" customHeight="1" x14ac:dyDescent="0.45">
      <c r="A79" s="1"/>
      <c r="B79" s="1"/>
      <c r="C79" s="1"/>
      <c r="D79" s="1"/>
      <c r="E79" s="1"/>
      <c r="I79" s="1"/>
    </row>
    <row r="80" spans="1:9" ht="14.25" customHeight="1" x14ac:dyDescent="0.45">
      <c r="A80" s="1"/>
      <c r="B80" s="1"/>
      <c r="C80" s="1"/>
      <c r="D80" s="1"/>
      <c r="E80" s="1"/>
      <c r="I80" s="1"/>
    </row>
    <row r="81" spans="1:9" ht="14.25" customHeight="1" x14ac:dyDescent="0.45">
      <c r="A81" s="1"/>
      <c r="B81" s="1"/>
      <c r="C81" s="1"/>
      <c r="D81" s="1"/>
      <c r="E81" s="1"/>
      <c r="I81" s="1"/>
    </row>
    <row r="82" spans="1:9" ht="14.25" customHeight="1" x14ac:dyDescent="0.45">
      <c r="A82" s="1"/>
      <c r="B82" s="1"/>
      <c r="C82" s="1"/>
      <c r="D82" s="1"/>
      <c r="E82" s="1"/>
      <c r="I82" s="1"/>
    </row>
    <row r="83" spans="1:9" ht="14.25" customHeight="1" x14ac:dyDescent="0.45">
      <c r="A83" s="1"/>
      <c r="B83" s="1"/>
      <c r="C83" s="1"/>
      <c r="D83" s="1"/>
      <c r="E83" s="1"/>
      <c r="I83" s="1"/>
    </row>
    <row r="84" spans="1:9" ht="14.25" customHeight="1" x14ac:dyDescent="0.45">
      <c r="A84" s="1"/>
      <c r="B84" s="1"/>
      <c r="C84" s="1"/>
      <c r="D84" s="1"/>
      <c r="E84" s="1"/>
      <c r="I84" s="1"/>
    </row>
    <row r="85" spans="1:9" ht="14.25" customHeight="1" x14ac:dyDescent="0.45">
      <c r="A85" s="1"/>
      <c r="B85" s="1"/>
      <c r="C85" s="1"/>
      <c r="D85" s="1"/>
      <c r="E85" s="1"/>
      <c r="I85" s="1"/>
    </row>
    <row r="86" spans="1:9" ht="14.25" customHeight="1" x14ac:dyDescent="0.45">
      <c r="A86" s="1"/>
      <c r="B86" s="1"/>
      <c r="C86" s="1"/>
      <c r="D86" s="1"/>
      <c r="E86" s="1"/>
      <c r="I86" s="1"/>
    </row>
    <row r="87" spans="1:9" ht="14.25" customHeight="1" x14ac:dyDescent="0.45">
      <c r="A87" s="1"/>
      <c r="B87" s="1"/>
      <c r="C87" s="1"/>
      <c r="D87" s="1"/>
      <c r="E87" s="1"/>
      <c r="I87" s="1"/>
    </row>
    <row r="88" spans="1:9" ht="14.25" customHeight="1" x14ac:dyDescent="0.45">
      <c r="A88" s="1"/>
      <c r="B88" s="1"/>
      <c r="C88" s="1"/>
      <c r="D88" s="1"/>
      <c r="E88" s="1"/>
      <c r="I88" s="1"/>
    </row>
    <row r="89" spans="1:9" ht="14.25" customHeight="1" x14ac:dyDescent="0.45">
      <c r="A89" s="1"/>
      <c r="B89" s="1"/>
      <c r="C89" s="1"/>
      <c r="D89" s="1"/>
      <c r="E89" s="1"/>
      <c r="I89" s="1"/>
    </row>
    <row r="90" spans="1:9" ht="14.25" customHeight="1" x14ac:dyDescent="0.45">
      <c r="A90" s="1"/>
      <c r="B90" s="1"/>
      <c r="C90" s="1"/>
      <c r="D90" s="1"/>
      <c r="E90" s="1"/>
      <c r="I90" s="1"/>
    </row>
    <row r="91" spans="1:9" ht="14.25" customHeight="1" x14ac:dyDescent="0.45">
      <c r="A91" s="1"/>
      <c r="B91" s="1"/>
      <c r="C91" s="1"/>
      <c r="D91" s="1"/>
      <c r="E91" s="1"/>
      <c r="I91" s="1"/>
    </row>
    <row r="92" spans="1:9" ht="14.25" customHeight="1" x14ac:dyDescent="0.45">
      <c r="A92" s="1"/>
      <c r="B92" s="1"/>
      <c r="C92" s="1"/>
      <c r="D92" s="1"/>
      <c r="E92" s="1"/>
      <c r="I92" s="1"/>
    </row>
    <row r="93" spans="1:9" ht="14.25" customHeight="1" x14ac:dyDescent="0.45">
      <c r="A93" s="1"/>
      <c r="B93" s="1"/>
      <c r="C93" s="1"/>
      <c r="D93" s="1"/>
      <c r="E93" s="1"/>
      <c r="I93" s="1"/>
    </row>
    <row r="94" spans="1:9" ht="14.25" customHeight="1" x14ac:dyDescent="0.45">
      <c r="A94" s="1"/>
      <c r="B94" s="1"/>
      <c r="C94" s="1"/>
      <c r="D94" s="1"/>
      <c r="E94" s="1"/>
      <c r="I94" s="1"/>
    </row>
    <row r="95" spans="1:9" ht="14.25" customHeight="1" x14ac:dyDescent="0.45">
      <c r="A95" s="1"/>
      <c r="B95" s="1"/>
      <c r="C95" s="1"/>
      <c r="D95" s="1"/>
      <c r="E95" s="1"/>
      <c r="I95" s="1"/>
    </row>
    <row r="96" spans="1:9" ht="14.25" customHeight="1" x14ac:dyDescent="0.45">
      <c r="A96" s="1"/>
      <c r="B96" s="1"/>
      <c r="C96" s="1"/>
      <c r="D96" s="1"/>
      <c r="E96" s="1"/>
      <c r="I96" s="1"/>
    </row>
    <row r="97" spans="1:9" ht="14.25" customHeight="1" x14ac:dyDescent="0.45">
      <c r="A97" s="1"/>
      <c r="B97" s="1"/>
      <c r="C97" s="1"/>
      <c r="D97" s="1"/>
      <c r="E97" s="1"/>
      <c r="I97" s="1"/>
    </row>
    <row r="98" spans="1:9" ht="14.25" customHeight="1" x14ac:dyDescent="0.45">
      <c r="A98" s="1"/>
      <c r="B98" s="1"/>
      <c r="C98" s="1"/>
      <c r="D98" s="1"/>
      <c r="E98" s="1"/>
      <c r="I98" s="1"/>
    </row>
    <row r="99" spans="1:9" ht="14.25" customHeight="1" x14ac:dyDescent="0.45">
      <c r="A99" s="1"/>
      <c r="B99" s="1"/>
      <c r="C99" s="1"/>
      <c r="D99" s="1"/>
      <c r="E99" s="1"/>
      <c r="I99" s="1"/>
    </row>
    <row r="100" spans="1:9" ht="14.25" customHeight="1" x14ac:dyDescent="0.45">
      <c r="A100" s="1"/>
      <c r="B100" s="1"/>
      <c r="C100" s="1"/>
      <c r="D100" s="1"/>
      <c r="E100" s="1"/>
      <c r="I100" s="1"/>
    </row>
    <row r="101" spans="1:9" ht="14.25" customHeight="1" x14ac:dyDescent="0.45">
      <c r="A101" s="1"/>
      <c r="B101" s="1"/>
      <c r="C101" s="1"/>
      <c r="D101" s="1"/>
      <c r="E101" s="1"/>
      <c r="I101" s="1"/>
    </row>
    <row r="102" spans="1:9" ht="14.25" customHeight="1" x14ac:dyDescent="0.45">
      <c r="A102" s="1"/>
      <c r="B102" s="1"/>
      <c r="C102" s="1"/>
      <c r="D102" s="1"/>
      <c r="E102" s="1"/>
      <c r="I102" s="1"/>
    </row>
    <row r="103" spans="1:9" ht="14.25" customHeight="1" x14ac:dyDescent="0.45">
      <c r="A103" s="1"/>
      <c r="B103" s="1"/>
      <c r="C103" s="1"/>
      <c r="D103" s="1"/>
      <c r="E103" s="1"/>
      <c r="I103" s="1"/>
    </row>
    <row r="104" spans="1:9" ht="14.25" customHeight="1" x14ac:dyDescent="0.45">
      <c r="A104" s="1"/>
      <c r="B104" s="1"/>
      <c r="C104" s="1"/>
      <c r="D104" s="1"/>
      <c r="E104" s="1"/>
      <c r="I104" s="1"/>
    </row>
    <row r="105" spans="1:9" ht="14.25" customHeight="1" x14ac:dyDescent="0.45">
      <c r="A105" s="1"/>
      <c r="B105" s="1"/>
      <c r="C105" s="1"/>
      <c r="D105" s="1"/>
      <c r="E105" s="1"/>
      <c r="I105" s="1"/>
    </row>
    <row r="106" spans="1:9" ht="14.25" customHeight="1" x14ac:dyDescent="0.45">
      <c r="A106" s="1"/>
      <c r="B106" s="1"/>
      <c r="C106" s="1"/>
      <c r="D106" s="1"/>
      <c r="E106" s="1"/>
      <c r="I106" s="1"/>
    </row>
    <row r="107" spans="1:9" ht="14.25" customHeight="1" x14ac:dyDescent="0.45">
      <c r="A107" s="1"/>
      <c r="B107" s="1"/>
      <c r="C107" s="1"/>
      <c r="D107" s="1"/>
      <c r="E107" s="1"/>
      <c r="I107" s="1"/>
    </row>
    <row r="108" spans="1:9" ht="14.25" customHeight="1" x14ac:dyDescent="0.45">
      <c r="A108" s="1"/>
      <c r="B108" s="1"/>
      <c r="C108" s="1"/>
      <c r="D108" s="1"/>
      <c r="E108" s="1"/>
      <c r="I108" s="1"/>
    </row>
    <row r="109" spans="1:9" ht="14.25" customHeight="1" x14ac:dyDescent="0.45">
      <c r="A109" s="1"/>
      <c r="B109" s="1"/>
      <c r="C109" s="1"/>
      <c r="D109" s="1"/>
      <c r="E109" s="1"/>
      <c r="I109" s="1"/>
    </row>
    <row r="110" spans="1:9" ht="14.25" customHeight="1" x14ac:dyDescent="0.45">
      <c r="A110" s="1"/>
      <c r="B110" s="1"/>
      <c r="C110" s="1"/>
      <c r="D110" s="1"/>
      <c r="E110" s="1"/>
      <c r="I110" s="1"/>
    </row>
    <row r="111" spans="1:9" ht="14.25" customHeight="1" x14ac:dyDescent="0.45">
      <c r="A111" s="1"/>
      <c r="B111" s="1"/>
      <c r="C111" s="1"/>
      <c r="D111" s="1"/>
      <c r="E111" s="1"/>
      <c r="I111" s="1"/>
    </row>
    <row r="112" spans="1:9" ht="14.25" customHeight="1" x14ac:dyDescent="0.45">
      <c r="A112" s="1"/>
      <c r="B112" s="1"/>
      <c r="C112" s="1"/>
      <c r="D112" s="1"/>
      <c r="E112" s="1"/>
      <c r="I112" s="1"/>
    </row>
    <row r="113" spans="1:9" ht="14.25" customHeight="1" x14ac:dyDescent="0.45">
      <c r="A113" s="1"/>
      <c r="B113" s="1"/>
      <c r="C113" s="1"/>
      <c r="D113" s="1"/>
      <c r="E113" s="1"/>
      <c r="I113" s="1"/>
    </row>
    <row r="114" spans="1:9" ht="14.25" customHeight="1" x14ac:dyDescent="0.45">
      <c r="A114" s="1"/>
      <c r="B114" s="1"/>
      <c r="C114" s="1"/>
      <c r="D114" s="1"/>
      <c r="E114" s="1"/>
      <c r="I114" s="1"/>
    </row>
    <row r="115" spans="1:9" ht="14.25" customHeight="1" x14ac:dyDescent="0.45">
      <c r="A115" s="1"/>
      <c r="B115" s="1"/>
      <c r="C115" s="1"/>
      <c r="D115" s="1"/>
      <c r="E115" s="1"/>
      <c r="I115" s="1"/>
    </row>
    <row r="116" spans="1:9" ht="14.25" customHeight="1" x14ac:dyDescent="0.45">
      <c r="A116" s="1"/>
      <c r="B116" s="1"/>
      <c r="C116" s="1"/>
      <c r="D116" s="1"/>
      <c r="E116" s="1"/>
      <c r="I116" s="1"/>
    </row>
    <row r="117" spans="1:9" ht="14.25" customHeight="1" x14ac:dyDescent="0.45">
      <c r="A117" s="1"/>
      <c r="B117" s="1"/>
      <c r="C117" s="1"/>
      <c r="D117" s="1"/>
      <c r="E117" s="1"/>
      <c r="I117" s="1"/>
    </row>
    <row r="118" spans="1:9" ht="14.25" customHeight="1" x14ac:dyDescent="0.45">
      <c r="A118" s="1"/>
      <c r="B118" s="1"/>
      <c r="C118" s="1"/>
      <c r="D118" s="1"/>
      <c r="E118" s="1"/>
      <c r="I118" s="1"/>
    </row>
    <row r="119" spans="1:9" ht="14.25" customHeight="1" x14ac:dyDescent="0.45">
      <c r="A119" s="1"/>
      <c r="B119" s="1"/>
      <c r="C119" s="1"/>
      <c r="D119" s="1"/>
      <c r="E119" s="1"/>
      <c r="I119" s="1"/>
    </row>
    <row r="120" spans="1:9" ht="14.25" customHeight="1" x14ac:dyDescent="0.45">
      <c r="A120" s="1"/>
      <c r="B120" s="1"/>
      <c r="C120" s="1"/>
      <c r="D120" s="1"/>
      <c r="E120" s="1"/>
      <c r="I120" s="1"/>
    </row>
    <row r="121" spans="1:9" ht="14.25" customHeight="1" x14ac:dyDescent="0.45">
      <c r="A121" s="1"/>
      <c r="B121" s="1"/>
      <c r="C121" s="1"/>
      <c r="D121" s="1"/>
      <c r="E121" s="1"/>
      <c r="I121" s="1"/>
    </row>
    <row r="122" spans="1:9" ht="14.25" customHeight="1" x14ac:dyDescent="0.45">
      <c r="A122" s="1"/>
      <c r="B122" s="1"/>
      <c r="C122" s="1"/>
      <c r="D122" s="1"/>
      <c r="E122" s="1"/>
      <c r="I122" s="1"/>
    </row>
    <row r="123" spans="1:9" ht="14.25" customHeight="1" x14ac:dyDescent="0.45">
      <c r="A123" s="1"/>
      <c r="B123" s="1"/>
      <c r="C123" s="1"/>
      <c r="D123" s="1"/>
      <c r="E123" s="1"/>
      <c r="I123" s="1"/>
    </row>
    <row r="124" spans="1:9" ht="14.25" customHeight="1" x14ac:dyDescent="0.45">
      <c r="A124" s="1"/>
      <c r="B124" s="1"/>
      <c r="C124" s="1"/>
      <c r="D124" s="1"/>
      <c r="E124" s="1"/>
      <c r="I124" s="1"/>
    </row>
    <row r="125" spans="1:9" ht="14.25" customHeight="1" x14ac:dyDescent="0.45">
      <c r="A125" s="1"/>
      <c r="B125" s="1"/>
      <c r="C125" s="1"/>
      <c r="D125" s="1"/>
      <c r="E125" s="1"/>
      <c r="I125" s="1"/>
    </row>
    <row r="126" spans="1:9" ht="14.25" customHeight="1" x14ac:dyDescent="0.45">
      <c r="A126" s="1"/>
      <c r="B126" s="1"/>
      <c r="C126" s="1"/>
      <c r="D126" s="1"/>
      <c r="E126" s="1"/>
      <c r="I126" s="1"/>
    </row>
    <row r="127" spans="1:9" ht="14.25" customHeight="1" x14ac:dyDescent="0.45">
      <c r="A127" s="1"/>
      <c r="B127" s="1"/>
      <c r="C127" s="1"/>
      <c r="D127" s="1"/>
      <c r="E127" s="1"/>
      <c r="I127" s="1"/>
    </row>
    <row r="128" spans="1:9" ht="14.25" customHeight="1" x14ac:dyDescent="0.45">
      <c r="A128" s="1"/>
      <c r="B128" s="1"/>
      <c r="C128" s="1"/>
      <c r="D128" s="1"/>
      <c r="E128" s="1"/>
      <c r="I128" s="1"/>
    </row>
    <row r="129" spans="1:9" ht="14.25" customHeight="1" x14ac:dyDescent="0.45">
      <c r="A129" s="1"/>
      <c r="B129" s="1"/>
      <c r="C129" s="1"/>
      <c r="D129" s="1"/>
      <c r="E129" s="1"/>
      <c r="I129" s="1"/>
    </row>
    <row r="130" spans="1:9" ht="14.25" customHeight="1" x14ac:dyDescent="0.45">
      <c r="A130" s="1"/>
      <c r="B130" s="1"/>
      <c r="C130" s="1"/>
      <c r="D130" s="1"/>
      <c r="E130" s="1"/>
      <c r="I130" s="1"/>
    </row>
    <row r="131" spans="1:9" ht="14.25" customHeight="1" x14ac:dyDescent="0.45">
      <c r="A131" s="1"/>
      <c r="B131" s="1"/>
      <c r="C131" s="1"/>
      <c r="D131" s="1"/>
      <c r="E131" s="1"/>
      <c r="I131" s="1"/>
    </row>
    <row r="132" spans="1:9" ht="14.25" customHeight="1" x14ac:dyDescent="0.45">
      <c r="A132" s="1"/>
      <c r="B132" s="1"/>
      <c r="C132" s="1"/>
      <c r="D132" s="1"/>
      <c r="E132" s="1"/>
      <c r="I132" s="1"/>
    </row>
    <row r="133" spans="1:9" ht="14.25" customHeight="1" x14ac:dyDescent="0.45">
      <c r="A133" s="1"/>
      <c r="B133" s="1"/>
      <c r="C133" s="1"/>
      <c r="D133" s="1"/>
      <c r="E133" s="1"/>
      <c r="I133" s="1"/>
    </row>
    <row r="134" spans="1:9" ht="14.25" customHeight="1" x14ac:dyDescent="0.45">
      <c r="A134" s="1"/>
      <c r="B134" s="1"/>
      <c r="C134" s="1"/>
      <c r="D134" s="1"/>
      <c r="E134" s="1"/>
      <c r="I134" s="1"/>
    </row>
    <row r="135" spans="1:9" ht="14.25" customHeight="1" x14ac:dyDescent="0.45">
      <c r="A135" s="1"/>
      <c r="B135" s="1"/>
      <c r="C135" s="1"/>
      <c r="D135" s="1"/>
      <c r="E135" s="1"/>
      <c r="I135" s="1"/>
    </row>
    <row r="136" spans="1:9" ht="14.25" customHeight="1" x14ac:dyDescent="0.45">
      <c r="A136" s="1"/>
      <c r="B136" s="1"/>
      <c r="C136" s="1"/>
      <c r="D136" s="1"/>
      <c r="E136" s="1"/>
      <c r="I136" s="1"/>
    </row>
    <row r="137" spans="1:9" ht="14.25" customHeight="1" x14ac:dyDescent="0.45">
      <c r="A137" s="1"/>
      <c r="B137" s="1"/>
      <c r="C137" s="1"/>
      <c r="D137" s="1"/>
      <c r="E137" s="1"/>
      <c r="I137" s="1"/>
    </row>
    <row r="138" spans="1:9" ht="14.25" customHeight="1" x14ac:dyDescent="0.45">
      <c r="A138" s="1"/>
      <c r="B138" s="1"/>
      <c r="C138" s="1"/>
      <c r="D138" s="1"/>
      <c r="E138" s="1"/>
      <c r="I138" s="1"/>
    </row>
    <row r="139" spans="1:9" ht="14.25" customHeight="1" x14ac:dyDescent="0.45">
      <c r="A139" s="1"/>
      <c r="B139" s="1"/>
      <c r="C139" s="1"/>
      <c r="D139" s="1"/>
      <c r="E139" s="1"/>
      <c r="I139" s="1"/>
    </row>
    <row r="140" spans="1:9" ht="14.25" customHeight="1" x14ac:dyDescent="0.45">
      <c r="A140" s="1"/>
      <c r="B140" s="1"/>
      <c r="C140" s="1"/>
      <c r="D140" s="1"/>
      <c r="E140" s="1"/>
      <c r="I140" s="1"/>
    </row>
    <row r="141" spans="1:9" ht="14.25" customHeight="1" x14ac:dyDescent="0.45">
      <c r="A141" s="1"/>
      <c r="B141" s="1"/>
      <c r="C141" s="1"/>
      <c r="D141" s="1"/>
      <c r="E141" s="1"/>
      <c r="I141" s="1"/>
    </row>
    <row r="142" spans="1:9" ht="14.25" customHeight="1" x14ac:dyDescent="0.45">
      <c r="A142" s="1"/>
      <c r="B142" s="1"/>
      <c r="C142" s="1"/>
      <c r="D142" s="1"/>
      <c r="E142" s="1"/>
      <c r="I142" s="1"/>
    </row>
    <row r="143" spans="1:9" ht="14.25" customHeight="1" x14ac:dyDescent="0.45">
      <c r="A143" s="1"/>
      <c r="B143" s="1"/>
      <c r="C143" s="1"/>
      <c r="D143" s="1"/>
      <c r="E143" s="1"/>
      <c r="I143" s="1"/>
    </row>
    <row r="144" spans="1:9" ht="14.25" customHeight="1" x14ac:dyDescent="0.45">
      <c r="A144" s="1"/>
      <c r="B144" s="1"/>
      <c r="C144" s="1"/>
      <c r="D144" s="1"/>
      <c r="E144" s="1"/>
      <c r="I144" s="1"/>
    </row>
    <row r="145" spans="1:9" ht="14.25" customHeight="1" x14ac:dyDescent="0.45">
      <c r="A145" s="1"/>
      <c r="B145" s="1"/>
      <c r="C145" s="1"/>
      <c r="D145" s="1"/>
      <c r="E145" s="1"/>
      <c r="I145" s="1"/>
    </row>
    <row r="146" spans="1:9" ht="14.25" customHeight="1" x14ac:dyDescent="0.45">
      <c r="A146" s="1"/>
      <c r="B146" s="1"/>
      <c r="C146" s="1"/>
      <c r="D146" s="1"/>
      <c r="E146" s="1"/>
      <c r="I146" s="1"/>
    </row>
    <row r="147" spans="1:9" ht="14.25" customHeight="1" x14ac:dyDescent="0.45">
      <c r="A147" s="1"/>
      <c r="B147" s="1"/>
      <c r="C147" s="1"/>
      <c r="D147" s="1"/>
      <c r="E147" s="1"/>
      <c r="I147" s="1"/>
    </row>
    <row r="148" spans="1:9" ht="14.25" customHeight="1" x14ac:dyDescent="0.45">
      <c r="A148" s="1"/>
      <c r="B148" s="1"/>
      <c r="C148" s="1"/>
      <c r="D148" s="1"/>
      <c r="E148" s="1"/>
      <c r="I148" s="1"/>
    </row>
    <row r="149" spans="1:9" ht="14.25" customHeight="1" x14ac:dyDescent="0.45">
      <c r="A149" s="1"/>
      <c r="B149" s="1"/>
      <c r="C149" s="1"/>
      <c r="D149" s="1"/>
      <c r="E149" s="1"/>
      <c r="I149" s="1"/>
    </row>
    <row r="150" spans="1:9" ht="14.25" customHeight="1" x14ac:dyDescent="0.45">
      <c r="A150" s="1"/>
      <c r="B150" s="1"/>
      <c r="C150" s="1"/>
      <c r="D150" s="1"/>
      <c r="E150" s="1"/>
      <c r="I150" s="1"/>
    </row>
    <row r="151" spans="1:9" ht="14.25" customHeight="1" x14ac:dyDescent="0.45">
      <c r="A151" s="1"/>
      <c r="B151" s="1"/>
      <c r="C151" s="1"/>
      <c r="D151" s="1"/>
      <c r="E151" s="1"/>
      <c r="I151" s="1"/>
    </row>
    <row r="152" spans="1:9" ht="14.25" customHeight="1" x14ac:dyDescent="0.45">
      <c r="A152" s="1"/>
      <c r="B152" s="1"/>
      <c r="C152" s="1"/>
      <c r="D152" s="1"/>
      <c r="E152" s="1"/>
      <c r="I152" s="1"/>
    </row>
    <row r="153" spans="1:9" ht="14.25" customHeight="1" x14ac:dyDescent="0.45">
      <c r="A153" s="1"/>
      <c r="B153" s="1"/>
      <c r="C153" s="1"/>
      <c r="D153" s="1"/>
      <c r="E153" s="1"/>
      <c r="I153" s="1"/>
    </row>
    <row r="154" spans="1:9" ht="14.25" customHeight="1" x14ac:dyDescent="0.45">
      <c r="A154" s="1"/>
      <c r="B154" s="1"/>
      <c r="C154" s="1"/>
      <c r="D154" s="1"/>
      <c r="E154" s="1"/>
      <c r="I154" s="1"/>
    </row>
    <row r="155" spans="1:9" ht="14.25" customHeight="1" x14ac:dyDescent="0.45">
      <c r="A155" s="1"/>
      <c r="B155" s="1"/>
      <c r="C155" s="1"/>
      <c r="D155" s="1"/>
      <c r="E155" s="1"/>
      <c r="I155" s="1"/>
    </row>
    <row r="156" spans="1:9" ht="14.25" customHeight="1" x14ac:dyDescent="0.45">
      <c r="A156" s="1"/>
      <c r="B156" s="1"/>
      <c r="C156" s="1"/>
      <c r="D156" s="1"/>
      <c r="E156" s="1"/>
      <c r="I156" s="1"/>
    </row>
    <row r="157" spans="1:9" ht="14.25" customHeight="1" x14ac:dyDescent="0.45">
      <c r="A157" s="1"/>
      <c r="B157" s="1"/>
      <c r="C157" s="1"/>
      <c r="D157" s="1"/>
      <c r="E157" s="1"/>
      <c r="I157" s="1"/>
    </row>
    <row r="158" spans="1:9" ht="14.25" customHeight="1" x14ac:dyDescent="0.45">
      <c r="A158" s="1"/>
      <c r="B158" s="1"/>
      <c r="C158" s="1"/>
      <c r="D158" s="1"/>
      <c r="E158" s="1"/>
      <c r="I158" s="1"/>
    </row>
    <row r="159" spans="1:9" ht="14.25" customHeight="1" x14ac:dyDescent="0.45">
      <c r="A159" s="1"/>
      <c r="B159" s="1"/>
      <c r="C159" s="1"/>
      <c r="D159" s="1"/>
      <c r="E159" s="1"/>
      <c r="I159" s="1"/>
    </row>
    <row r="160" spans="1:9" ht="14.25" customHeight="1" x14ac:dyDescent="0.45">
      <c r="A160" s="1"/>
      <c r="B160" s="1"/>
      <c r="C160" s="1"/>
      <c r="D160" s="1"/>
      <c r="E160" s="1"/>
      <c r="I160" s="1"/>
    </row>
    <row r="161" spans="1:9" ht="14.25" customHeight="1" x14ac:dyDescent="0.45">
      <c r="A161" s="1"/>
      <c r="B161" s="1"/>
      <c r="C161" s="1"/>
      <c r="D161" s="1"/>
      <c r="E161" s="1"/>
      <c r="I161" s="1"/>
    </row>
    <row r="162" spans="1:9" ht="14.25" customHeight="1" x14ac:dyDescent="0.45">
      <c r="A162" s="1"/>
      <c r="B162" s="1"/>
      <c r="C162" s="1"/>
      <c r="D162" s="1"/>
      <c r="E162" s="1"/>
      <c r="I162" s="1"/>
    </row>
    <row r="163" spans="1:9" ht="14.25" customHeight="1" x14ac:dyDescent="0.45">
      <c r="A163" s="1"/>
      <c r="B163" s="1"/>
      <c r="C163" s="1"/>
      <c r="D163" s="1"/>
      <c r="E163" s="1"/>
      <c r="I163" s="1"/>
    </row>
    <row r="164" spans="1:9" ht="14.25" customHeight="1" x14ac:dyDescent="0.45">
      <c r="A164" s="1"/>
      <c r="B164" s="1"/>
      <c r="C164" s="1"/>
      <c r="D164" s="1"/>
      <c r="E164" s="1"/>
      <c r="I164" s="1"/>
    </row>
    <row r="165" spans="1:9" ht="14.25" customHeight="1" x14ac:dyDescent="0.45">
      <c r="A165" s="1"/>
      <c r="B165" s="1"/>
      <c r="C165" s="1"/>
      <c r="D165" s="1"/>
      <c r="E165" s="1"/>
      <c r="I165" s="1"/>
    </row>
    <row r="166" spans="1:9" ht="14.25" customHeight="1" x14ac:dyDescent="0.45">
      <c r="A166" s="1"/>
      <c r="B166" s="1"/>
      <c r="C166" s="1"/>
      <c r="D166" s="1"/>
      <c r="E166" s="1"/>
      <c r="I166" s="1"/>
    </row>
    <row r="167" spans="1:9" ht="14.25" customHeight="1" x14ac:dyDescent="0.45">
      <c r="A167" s="1"/>
      <c r="B167" s="1"/>
      <c r="C167" s="1"/>
      <c r="D167" s="1"/>
      <c r="E167" s="1"/>
      <c r="I167" s="1"/>
    </row>
    <row r="168" spans="1:9" ht="14.25" customHeight="1" x14ac:dyDescent="0.45">
      <c r="A168" s="1"/>
      <c r="B168" s="1"/>
      <c r="C168" s="1"/>
      <c r="D168" s="1"/>
      <c r="E168" s="1"/>
      <c r="I168" s="1"/>
    </row>
    <row r="169" spans="1:9" ht="14.25" customHeight="1" x14ac:dyDescent="0.45">
      <c r="A169" s="1"/>
      <c r="B169" s="1"/>
      <c r="C169" s="1"/>
      <c r="D169" s="1"/>
      <c r="E169" s="1"/>
      <c r="I169" s="1"/>
    </row>
    <row r="170" spans="1:9" ht="14.25" customHeight="1" x14ac:dyDescent="0.45">
      <c r="A170" s="1"/>
      <c r="B170" s="1"/>
      <c r="C170" s="1"/>
      <c r="D170" s="1"/>
      <c r="E170" s="1"/>
      <c r="I170" s="1"/>
    </row>
    <row r="171" spans="1:9" ht="14.25" customHeight="1" x14ac:dyDescent="0.45">
      <c r="A171" s="1"/>
      <c r="B171" s="1"/>
      <c r="C171" s="1"/>
      <c r="D171" s="1"/>
      <c r="E171" s="1"/>
      <c r="I171" s="1"/>
    </row>
    <row r="172" spans="1:9" ht="14.25" customHeight="1" x14ac:dyDescent="0.45">
      <c r="A172" s="1"/>
      <c r="B172" s="1"/>
      <c r="C172" s="1"/>
      <c r="D172" s="1"/>
      <c r="E172" s="1"/>
      <c r="I172" s="1"/>
    </row>
    <row r="173" spans="1:9" ht="14.25" customHeight="1" x14ac:dyDescent="0.45">
      <c r="A173" s="1"/>
      <c r="B173" s="1"/>
      <c r="C173" s="1"/>
      <c r="D173" s="1"/>
      <c r="E173" s="1"/>
      <c r="I173" s="1"/>
    </row>
    <row r="174" spans="1:9" ht="14.25" customHeight="1" x14ac:dyDescent="0.45">
      <c r="A174" s="1"/>
      <c r="B174" s="1"/>
      <c r="C174" s="1"/>
      <c r="D174" s="1"/>
      <c r="E174" s="1"/>
      <c r="I174" s="1"/>
    </row>
    <row r="175" spans="1:9" ht="14.25" customHeight="1" x14ac:dyDescent="0.45">
      <c r="A175" s="1"/>
      <c r="B175" s="1"/>
      <c r="C175" s="1"/>
      <c r="D175" s="1"/>
      <c r="E175" s="1"/>
      <c r="I175" s="1"/>
    </row>
    <row r="176" spans="1:9" ht="14.25" customHeight="1" x14ac:dyDescent="0.45">
      <c r="A176" s="1"/>
      <c r="B176" s="1"/>
      <c r="C176" s="1"/>
      <c r="D176" s="1"/>
      <c r="E176" s="1"/>
      <c r="I176" s="1"/>
    </row>
    <row r="177" spans="1:9" ht="14.25" customHeight="1" x14ac:dyDescent="0.45">
      <c r="A177" s="1"/>
      <c r="B177" s="1"/>
      <c r="C177" s="1"/>
      <c r="D177" s="1"/>
      <c r="E177" s="1"/>
      <c r="I177" s="1"/>
    </row>
    <row r="178" spans="1:9" ht="14.25" customHeight="1" x14ac:dyDescent="0.45">
      <c r="A178" s="1"/>
      <c r="B178" s="1"/>
      <c r="C178" s="1"/>
      <c r="D178" s="1"/>
      <c r="E178" s="1"/>
      <c r="I178" s="1"/>
    </row>
    <row r="179" spans="1:9" ht="14.25" customHeight="1" x14ac:dyDescent="0.45">
      <c r="A179" s="1"/>
      <c r="B179" s="1"/>
      <c r="C179" s="1"/>
      <c r="D179" s="1"/>
      <c r="E179" s="1"/>
      <c r="I179" s="1"/>
    </row>
    <row r="180" spans="1:9" ht="14.25" customHeight="1" x14ac:dyDescent="0.45">
      <c r="A180" s="1"/>
      <c r="B180" s="1"/>
      <c r="C180" s="1"/>
      <c r="D180" s="1"/>
      <c r="E180" s="1"/>
      <c r="I180" s="1"/>
    </row>
    <row r="181" spans="1:9" ht="14.25" customHeight="1" x14ac:dyDescent="0.45">
      <c r="A181" s="1"/>
      <c r="B181" s="1"/>
      <c r="C181" s="1"/>
      <c r="D181" s="1"/>
      <c r="E181" s="1"/>
      <c r="I181" s="1"/>
    </row>
    <row r="182" spans="1:9" ht="14.25" customHeight="1" x14ac:dyDescent="0.45">
      <c r="A182" s="1"/>
      <c r="B182" s="1"/>
      <c r="C182" s="1"/>
      <c r="D182" s="1"/>
      <c r="E182" s="1"/>
      <c r="I182" s="1"/>
    </row>
    <row r="183" spans="1:9" ht="14.25" customHeight="1" x14ac:dyDescent="0.45">
      <c r="A183" s="1"/>
      <c r="B183" s="1"/>
      <c r="C183" s="1"/>
      <c r="D183" s="1"/>
      <c r="E183" s="1"/>
      <c r="I183" s="1"/>
    </row>
    <row r="184" spans="1:9" ht="14.25" customHeight="1" x14ac:dyDescent="0.45">
      <c r="A184" s="1"/>
      <c r="B184" s="1"/>
      <c r="C184" s="1"/>
      <c r="D184" s="1"/>
      <c r="E184" s="1"/>
      <c r="I184" s="1"/>
    </row>
    <row r="185" spans="1:9" ht="14.25" customHeight="1" x14ac:dyDescent="0.45">
      <c r="A185" s="1"/>
      <c r="B185" s="1"/>
      <c r="C185" s="1"/>
      <c r="D185" s="1"/>
      <c r="E185" s="1"/>
      <c r="I185" s="1"/>
    </row>
    <row r="186" spans="1:9" ht="14.25" customHeight="1" x14ac:dyDescent="0.45">
      <c r="A186" s="1"/>
      <c r="B186" s="1"/>
      <c r="C186" s="1"/>
      <c r="D186" s="1"/>
      <c r="E186" s="1"/>
      <c r="I186" s="1"/>
    </row>
    <row r="187" spans="1:9" ht="14.25" customHeight="1" x14ac:dyDescent="0.45">
      <c r="A187" s="1"/>
      <c r="B187" s="1"/>
      <c r="C187" s="1"/>
      <c r="D187" s="1"/>
      <c r="E187" s="1"/>
      <c r="I187" s="1"/>
    </row>
    <row r="188" spans="1:9" ht="14.25" customHeight="1" x14ac:dyDescent="0.45">
      <c r="A188" s="1"/>
      <c r="B188" s="1"/>
      <c r="C188" s="1"/>
      <c r="D188" s="1"/>
      <c r="E188" s="1"/>
      <c r="I188" s="1"/>
    </row>
    <row r="189" spans="1:9" ht="14.25" customHeight="1" x14ac:dyDescent="0.45">
      <c r="A189" s="1"/>
      <c r="B189" s="1"/>
      <c r="C189" s="1"/>
      <c r="D189" s="1"/>
      <c r="E189" s="1"/>
      <c r="I189" s="1"/>
    </row>
    <row r="190" spans="1:9" ht="14.25" customHeight="1" x14ac:dyDescent="0.45">
      <c r="A190" s="1"/>
      <c r="B190" s="1"/>
      <c r="C190" s="1"/>
      <c r="D190" s="1"/>
      <c r="E190" s="1"/>
      <c r="I190" s="1"/>
    </row>
    <row r="191" spans="1:9" ht="14.25" customHeight="1" x14ac:dyDescent="0.45">
      <c r="A191" s="1"/>
      <c r="B191" s="1"/>
      <c r="C191" s="1"/>
      <c r="D191" s="1"/>
      <c r="E191" s="1"/>
      <c r="I191" s="1"/>
    </row>
    <row r="192" spans="1:9" ht="14.25" customHeight="1" x14ac:dyDescent="0.45">
      <c r="A192" s="1"/>
      <c r="B192" s="1"/>
      <c r="C192" s="1"/>
      <c r="D192" s="1"/>
      <c r="E192" s="1"/>
      <c r="I192" s="1"/>
    </row>
    <row r="193" spans="1:9" ht="14.25" customHeight="1" x14ac:dyDescent="0.45">
      <c r="A193" s="1"/>
      <c r="B193" s="1"/>
      <c r="C193" s="1"/>
      <c r="D193" s="1"/>
      <c r="E193" s="1"/>
      <c r="I193" s="1"/>
    </row>
    <row r="194" spans="1:9" ht="14.25" customHeight="1" x14ac:dyDescent="0.45">
      <c r="A194" s="1"/>
      <c r="B194" s="1"/>
      <c r="C194" s="1"/>
      <c r="D194" s="1"/>
      <c r="E194" s="1"/>
      <c r="I194" s="1"/>
    </row>
    <row r="195" spans="1:9" ht="14.25" customHeight="1" x14ac:dyDescent="0.45">
      <c r="A195" s="1"/>
      <c r="B195" s="1"/>
      <c r="C195" s="1"/>
      <c r="D195" s="1"/>
      <c r="E195" s="1"/>
      <c r="I195" s="1"/>
    </row>
    <row r="196" spans="1:9" ht="14.25" customHeight="1" x14ac:dyDescent="0.45">
      <c r="A196" s="1"/>
      <c r="B196" s="1"/>
      <c r="C196" s="1"/>
      <c r="D196" s="1"/>
      <c r="E196" s="1"/>
      <c r="I196" s="1"/>
    </row>
    <row r="197" spans="1:9" ht="14.25" customHeight="1" x14ac:dyDescent="0.45">
      <c r="A197" s="1"/>
      <c r="B197" s="1"/>
      <c r="C197" s="1"/>
      <c r="D197" s="1"/>
      <c r="E197" s="1"/>
      <c r="I197" s="1"/>
    </row>
    <row r="198" spans="1:9" ht="14.25" customHeight="1" x14ac:dyDescent="0.45">
      <c r="A198" s="1"/>
      <c r="B198" s="1"/>
      <c r="C198" s="1"/>
      <c r="D198" s="1"/>
      <c r="E198" s="1"/>
      <c r="I198" s="1"/>
    </row>
    <row r="199" spans="1:9" ht="14.25" customHeight="1" x14ac:dyDescent="0.45">
      <c r="A199" s="1"/>
      <c r="B199" s="1"/>
      <c r="C199" s="1"/>
      <c r="D199" s="1"/>
      <c r="E199" s="1"/>
      <c r="I199" s="1"/>
    </row>
    <row r="200" spans="1:9" ht="14.25" customHeight="1" x14ac:dyDescent="0.45">
      <c r="A200" s="1"/>
      <c r="B200" s="1"/>
      <c r="C200" s="1"/>
      <c r="D200" s="1"/>
      <c r="E200" s="1"/>
      <c r="I200" s="1"/>
    </row>
    <row r="201" spans="1:9" ht="14.25" customHeight="1" x14ac:dyDescent="0.45">
      <c r="A201" s="1"/>
      <c r="B201" s="1"/>
      <c r="C201" s="1"/>
      <c r="D201" s="1"/>
      <c r="E201" s="1"/>
      <c r="I201" s="1"/>
    </row>
    <row r="202" spans="1:9" ht="14.25" customHeight="1" x14ac:dyDescent="0.45">
      <c r="A202" s="1"/>
      <c r="B202" s="1"/>
      <c r="C202" s="1"/>
      <c r="D202" s="1"/>
      <c r="E202" s="1"/>
      <c r="I202" s="1"/>
    </row>
    <row r="203" spans="1:9" ht="14.25" customHeight="1" x14ac:dyDescent="0.45">
      <c r="A203" s="1"/>
      <c r="B203" s="1"/>
      <c r="C203" s="1"/>
      <c r="D203" s="1"/>
      <c r="E203" s="1"/>
      <c r="I203" s="1"/>
    </row>
    <row r="204" spans="1:9" ht="14.25" customHeight="1" x14ac:dyDescent="0.45">
      <c r="A204" s="1"/>
      <c r="B204" s="1"/>
      <c r="C204" s="1"/>
      <c r="D204" s="1"/>
      <c r="E204" s="1"/>
      <c r="I204" s="1"/>
    </row>
    <row r="205" spans="1:9" ht="14.25" customHeight="1" x14ac:dyDescent="0.45">
      <c r="A205" s="1"/>
      <c r="B205" s="1"/>
      <c r="C205" s="1"/>
      <c r="D205" s="1"/>
      <c r="E205" s="1"/>
      <c r="I205" s="1"/>
    </row>
    <row r="206" spans="1:9" ht="14.25" customHeight="1" x14ac:dyDescent="0.45">
      <c r="A206" s="1"/>
      <c r="B206" s="1"/>
      <c r="C206" s="1"/>
      <c r="D206" s="1"/>
      <c r="E206" s="1"/>
      <c r="I206" s="1"/>
    </row>
    <row r="207" spans="1:9" ht="14.25" customHeight="1" x14ac:dyDescent="0.45">
      <c r="A207" s="1"/>
      <c r="B207" s="1"/>
      <c r="C207" s="1"/>
      <c r="D207" s="1"/>
      <c r="E207" s="1"/>
      <c r="I207" s="1"/>
    </row>
    <row r="208" spans="1:9" ht="14.25" customHeight="1" x14ac:dyDescent="0.45">
      <c r="A208" s="1"/>
      <c r="B208" s="1"/>
      <c r="C208" s="1"/>
      <c r="D208" s="1"/>
      <c r="E208" s="1"/>
      <c r="I208" s="1"/>
    </row>
    <row r="209" spans="1:9" ht="14.25" customHeight="1" x14ac:dyDescent="0.45">
      <c r="A209" s="1"/>
      <c r="B209" s="1"/>
      <c r="C209" s="1"/>
      <c r="D209" s="1"/>
      <c r="E209" s="1"/>
      <c r="I209" s="1"/>
    </row>
    <row r="210" spans="1:9" ht="14.25" customHeight="1" x14ac:dyDescent="0.45">
      <c r="A210" s="1"/>
      <c r="B210" s="1"/>
      <c r="C210" s="1"/>
      <c r="D210" s="1"/>
      <c r="E210" s="1"/>
      <c r="I210" s="1"/>
    </row>
    <row r="211" spans="1:9" ht="14.25" customHeight="1" x14ac:dyDescent="0.45">
      <c r="A211" s="1"/>
      <c r="B211" s="1"/>
      <c r="C211" s="1"/>
      <c r="D211" s="1"/>
      <c r="E211" s="1"/>
      <c r="I211" s="1"/>
    </row>
    <row r="212" spans="1:9" ht="14.25" customHeight="1" x14ac:dyDescent="0.45">
      <c r="A212" s="1"/>
      <c r="B212" s="1"/>
      <c r="C212" s="1"/>
      <c r="D212" s="1"/>
      <c r="E212" s="1"/>
      <c r="I212" s="1"/>
    </row>
    <row r="213" spans="1:9" ht="14.25" customHeight="1" x14ac:dyDescent="0.45">
      <c r="A213" s="1"/>
      <c r="B213" s="1"/>
      <c r="C213" s="1"/>
      <c r="D213" s="1"/>
      <c r="E213" s="1"/>
      <c r="I213" s="1"/>
    </row>
    <row r="214" spans="1:9" ht="14.25" customHeight="1" x14ac:dyDescent="0.45">
      <c r="A214" s="1"/>
      <c r="B214" s="1"/>
      <c r="C214" s="1"/>
      <c r="D214" s="1"/>
      <c r="E214" s="1"/>
      <c r="I214" s="1"/>
    </row>
    <row r="215" spans="1:9" ht="14.25" customHeight="1" x14ac:dyDescent="0.45">
      <c r="A215" s="1"/>
      <c r="B215" s="1"/>
      <c r="C215" s="1"/>
      <c r="D215" s="1"/>
      <c r="E215" s="1"/>
      <c r="I215" s="1"/>
    </row>
    <row r="216" spans="1:9" ht="14.25" customHeight="1" x14ac:dyDescent="0.45">
      <c r="A216" s="1"/>
      <c r="B216" s="1"/>
      <c r="C216" s="1"/>
      <c r="D216" s="1"/>
      <c r="E216" s="1"/>
      <c r="I216" s="1"/>
    </row>
    <row r="217" spans="1:9" ht="14.25" customHeight="1" x14ac:dyDescent="0.45">
      <c r="A217" s="1"/>
      <c r="B217" s="1"/>
      <c r="C217" s="1"/>
      <c r="D217" s="1"/>
      <c r="E217" s="1"/>
      <c r="I217" s="1"/>
    </row>
    <row r="218" spans="1:9" ht="14.25" customHeight="1" x14ac:dyDescent="0.45">
      <c r="A218" s="1"/>
      <c r="B218" s="1"/>
      <c r="C218" s="1"/>
      <c r="D218" s="1"/>
      <c r="E218" s="1"/>
      <c r="I218" s="1"/>
    </row>
    <row r="219" spans="1:9" ht="14.25" customHeight="1" x14ac:dyDescent="0.45">
      <c r="A219" s="1"/>
      <c r="B219" s="1"/>
      <c r="C219" s="1"/>
      <c r="D219" s="1"/>
      <c r="E219" s="1"/>
      <c r="I219" s="1"/>
    </row>
    <row r="220" spans="1:9" ht="14.25" customHeight="1" x14ac:dyDescent="0.45">
      <c r="A220" s="1"/>
      <c r="B220" s="1"/>
      <c r="C220" s="1"/>
      <c r="D220" s="1"/>
      <c r="E220" s="1"/>
      <c r="I220" s="1"/>
    </row>
    <row r="221" spans="1:9" ht="14.25" customHeight="1" x14ac:dyDescent="0.45">
      <c r="A221" s="1"/>
      <c r="B221" s="1"/>
      <c r="C221" s="1"/>
      <c r="D221" s="1"/>
      <c r="E221" s="1"/>
      <c r="I221" s="1"/>
    </row>
    <row r="222" spans="1:9" ht="14.25" customHeight="1" x14ac:dyDescent="0.45">
      <c r="A222" s="1"/>
      <c r="B222" s="1"/>
      <c r="C222" s="1"/>
      <c r="D222" s="1"/>
      <c r="E222" s="1"/>
      <c r="I222" s="1"/>
    </row>
    <row r="223" spans="1:9" ht="14.25" customHeight="1" x14ac:dyDescent="0.45">
      <c r="A223" s="1"/>
      <c r="B223" s="1"/>
      <c r="C223" s="1"/>
      <c r="D223" s="1"/>
      <c r="E223" s="1"/>
      <c r="I223" s="1"/>
    </row>
    <row r="224" spans="1:9" ht="14.25" customHeight="1" x14ac:dyDescent="0.45">
      <c r="A224" s="1"/>
      <c r="B224" s="1"/>
      <c r="C224" s="1"/>
      <c r="D224" s="1"/>
      <c r="E224" s="1"/>
      <c r="I224" s="1"/>
    </row>
    <row r="225" spans="1:9" ht="14.25" customHeight="1" x14ac:dyDescent="0.45">
      <c r="A225" s="1"/>
      <c r="B225" s="1"/>
      <c r="C225" s="1"/>
      <c r="D225" s="1"/>
      <c r="E225" s="1"/>
      <c r="I225" s="1"/>
    </row>
    <row r="226" spans="1:9" ht="14.25" customHeight="1" x14ac:dyDescent="0.45">
      <c r="A226" s="1"/>
      <c r="B226" s="1"/>
      <c r="C226" s="1"/>
      <c r="D226" s="1"/>
      <c r="E226" s="1"/>
      <c r="I226" s="1"/>
    </row>
    <row r="227" spans="1:9" ht="14.25" customHeight="1" x14ac:dyDescent="0.45">
      <c r="A227" s="1"/>
      <c r="B227" s="1"/>
      <c r="C227" s="1"/>
      <c r="D227" s="1"/>
      <c r="E227" s="1"/>
      <c r="I227" s="1"/>
    </row>
    <row r="228" spans="1:9" ht="14.25" customHeight="1" x14ac:dyDescent="0.45">
      <c r="A228" s="1"/>
      <c r="B228" s="1"/>
      <c r="C228" s="1"/>
      <c r="D228" s="1"/>
      <c r="E228" s="1"/>
      <c r="I228" s="1"/>
    </row>
    <row r="229" spans="1:9" ht="14.25" customHeight="1" x14ac:dyDescent="0.45">
      <c r="A229" s="1"/>
      <c r="B229" s="1"/>
      <c r="C229" s="1"/>
      <c r="D229" s="1"/>
      <c r="E229" s="1"/>
      <c r="I229" s="1"/>
    </row>
    <row r="230" spans="1:9" ht="14.25" customHeight="1" x14ac:dyDescent="0.45">
      <c r="A230" s="1"/>
      <c r="B230" s="1"/>
      <c r="C230" s="1"/>
      <c r="D230" s="1"/>
      <c r="E230" s="1"/>
      <c r="I230" s="1"/>
    </row>
    <row r="231" spans="1:9" ht="14.25" customHeight="1" x14ac:dyDescent="0.45">
      <c r="A231" s="1"/>
      <c r="B231" s="1"/>
      <c r="C231" s="1"/>
      <c r="D231" s="1"/>
      <c r="E231" s="1"/>
      <c r="I231" s="1"/>
    </row>
    <row r="232" spans="1:9" ht="14.25" customHeight="1" x14ac:dyDescent="0.45">
      <c r="A232" s="1"/>
      <c r="B232" s="1"/>
      <c r="C232" s="1"/>
      <c r="D232" s="1"/>
      <c r="E232" s="1"/>
      <c r="I232" s="1"/>
    </row>
    <row r="233" spans="1:9" ht="14.25" customHeight="1" x14ac:dyDescent="0.45">
      <c r="A233" s="1"/>
      <c r="B233" s="1"/>
      <c r="C233" s="1"/>
      <c r="D233" s="1"/>
      <c r="E233" s="1"/>
      <c r="I233" s="1"/>
    </row>
    <row r="234" spans="1:9" ht="14.25" customHeight="1" x14ac:dyDescent="0.45">
      <c r="A234" s="1"/>
      <c r="B234" s="1"/>
      <c r="C234" s="1"/>
      <c r="D234" s="1"/>
      <c r="E234" s="1"/>
      <c r="I234" s="1"/>
    </row>
    <row r="235" spans="1:9" ht="14.25" customHeight="1" x14ac:dyDescent="0.45">
      <c r="A235" s="1"/>
      <c r="B235" s="1"/>
      <c r="C235" s="1"/>
      <c r="D235" s="1"/>
      <c r="E235" s="1"/>
      <c r="I235" s="1"/>
    </row>
    <row r="236" spans="1:9" ht="14.25" customHeight="1" x14ac:dyDescent="0.45">
      <c r="A236" s="1"/>
      <c r="B236" s="1"/>
      <c r="C236" s="1"/>
      <c r="D236" s="1"/>
      <c r="E236" s="1"/>
      <c r="I236" s="1"/>
    </row>
    <row r="237" spans="1:9" ht="14.25" customHeight="1" x14ac:dyDescent="0.45">
      <c r="A237" s="1"/>
      <c r="B237" s="1"/>
      <c r="C237" s="1"/>
      <c r="D237" s="1"/>
      <c r="E237" s="1"/>
      <c r="I237" s="1"/>
    </row>
    <row r="238" spans="1:9" ht="14.25" customHeight="1" x14ac:dyDescent="0.45">
      <c r="A238" s="1"/>
      <c r="B238" s="1"/>
      <c r="C238" s="1"/>
      <c r="D238" s="1"/>
      <c r="E238" s="1"/>
      <c r="I238" s="1"/>
    </row>
    <row r="239" spans="1:9" ht="14.25" customHeight="1" x14ac:dyDescent="0.45">
      <c r="A239" s="1"/>
      <c r="B239" s="1"/>
      <c r="C239" s="1"/>
      <c r="D239" s="1"/>
      <c r="E239" s="1"/>
      <c r="I239" s="1"/>
    </row>
    <row r="240" spans="1:9" ht="14.25" customHeight="1" x14ac:dyDescent="0.45">
      <c r="A240" s="1"/>
      <c r="B240" s="1"/>
      <c r="C240" s="1"/>
      <c r="D240" s="1"/>
      <c r="E240" s="1"/>
      <c r="I240" s="1"/>
    </row>
    <row r="241" spans="1:9" ht="14.25" customHeight="1" x14ac:dyDescent="0.45">
      <c r="A241" s="1"/>
      <c r="B241" s="1"/>
      <c r="C241" s="1"/>
      <c r="D241" s="1"/>
      <c r="E241" s="1"/>
      <c r="I241" s="1"/>
    </row>
    <row r="242" spans="1:9" ht="14.25" customHeight="1" x14ac:dyDescent="0.45">
      <c r="A242" s="1"/>
      <c r="B242" s="1"/>
      <c r="C242" s="1"/>
      <c r="D242" s="1"/>
      <c r="E242" s="1"/>
      <c r="I242" s="1"/>
    </row>
    <row r="243" spans="1:9" ht="14.25" customHeight="1" x14ac:dyDescent="0.45">
      <c r="A243" s="1"/>
      <c r="B243" s="1"/>
      <c r="C243" s="1"/>
      <c r="D243" s="1"/>
      <c r="E243" s="1"/>
      <c r="I243" s="1"/>
    </row>
    <row r="244" spans="1:9" ht="14.25" customHeight="1" x14ac:dyDescent="0.45">
      <c r="A244" s="1"/>
      <c r="B244" s="1"/>
      <c r="C244" s="1"/>
      <c r="D244" s="1"/>
      <c r="E244" s="1"/>
      <c r="I244" s="1"/>
    </row>
    <row r="245" spans="1:9" ht="14.25" customHeight="1" x14ac:dyDescent="0.45">
      <c r="A245" s="1"/>
      <c r="B245" s="1"/>
      <c r="C245" s="1"/>
      <c r="D245" s="1"/>
      <c r="E245" s="1"/>
      <c r="I245" s="1"/>
    </row>
    <row r="246" spans="1:9" ht="14.25" customHeight="1" x14ac:dyDescent="0.45">
      <c r="A246" s="1"/>
      <c r="B246" s="1"/>
      <c r="C246" s="1"/>
      <c r="D246" s="1"/>
      <c r="E246" s="1"/>
      <c r="I246" s="1"/>
    </row>
    <row r="247" spans="1:9" ht="14.25" customHeight="1" x14ac:dyDescent="0.45">
      <c r="A247" s="1"/>
      <c r="B247" s="1"/>
      <c r="C247" s="1"/>
      <c r="D247" s="1"/>
      <c r="E247" s="1"/>
      <c r="I247" s="1"/>
    </row>
    <row r="248" spans="1:9" ht="14.25" customHeight="1" x14ac:dyDescent="0.45">
      <c r="A248" s="1"/>
      <c r="B248" s="1"/>
      <c r="C248" s="1"/>
      <c r="D248" s="1"/>
      <c r="E248" s="1"/>
      <c r="I248" s="1"/>
    </row>
    <row r="249" spans="1:9" ht="14.25" customHeight="1" x14ac:dyDescent="0.45">
      <c r="A249" s="1"/>
      <c r="B249" s="1"/>
      <c r="C249" s="1"/>
      <c r="D249" s="1"/>
      <c r="E249" s="1"/>
      <c r="I249" s="1"/>
    </row>
    <row r="250" spans="1:9" ht="14.25" customHeight="1" x14ac:dyDescent="0.45">
      <c r="A250" s="1"/>
      <c r="B250" s="1"/>
      <c r="C250" s="1"/>
      <c r="D250" s="1"/>
      <c r="E250" s="1"/>
      <c r="I250" s="1"/>
    </row>
    <row r="251" spans="1:9" ht="14.25" customHeight="1" x14ac:dyDescent="0.45">
      <c r="A251" s="1"/>
      <c r="B251" s="1"/>
      <c r="C251" s="1"/>
      <c r="D251" s="1"/>
      <c r="E251" s="1"/>
      <c r="I251" s="1"/>
    </row>
    <row r="252" spans="1:9" ht="14.25" customHeight="1" x14ac:dyDescent="0.45">
      <c r="A252" s="1"/>
      <c r="B252" s="1"/>
      <c r="C252" s="1"/>
      <c r="D252" s="1"/>
      <c r="E252" s="1"/>
      <c r="I252" s="1"/>
    </row>
    <row r="253" spans="1:9" ht="14.25" customHeight="1" x14ac:dyDescent="0.45">
      <c r="A253" s="1"/>
      <c r="B253" s="1"/>
      <c r="C253" s="1"/>
      <c r="D253" s="1"/>
      <c r="E253" s="1"/>
      <c r="I253" s="1"/>
    </row>
    <row r="254" spans="1:9" ht="14.25" customHeight="1" x14ac:dyDescent="0.45">
      <c r="A254" s="1"/>
      <c r="B254" s="1"/>
      <c r="C254" s="1"/>
      <c r="D254" s="1"/>
      <c r="E254" s="1"/>
      <c r="I254" s="1"/>
    </row>
    <row r="255" spans="1:9" ht="14.25" customHeight="1" x14ac:dyDescent="0.45">
      <c r="A255" s="1"/>
      <c r="B255" s="1"/>
      <c r="C255" s="1"/>
      <c r="D255" s="1"/>
      <c r="E255" s="1"/>
      <c r="I255" s="1"/>
    </row>
    <row r="256" spans="1:9" ht="14.25" customHeight="1" x14ac:dyDescent="0.45">
      <c r="A256" s="1"/>
      <c r="B256" s="1"/>
      <c r="C256" s="1"/>
      <c r="D256" s="1"/>
      <c r="E256" s="1"/>
      <c r="I256" s="1"/>
    </row>
    <row r="257" spans="1:9" ht="14.25" customHeight="1" x14ac:dyDescent="0.45">
      <c r="A257" s="1"/>
      <c r="B257" s="1"/>
      <c r="C257" s="1"/>
      <c r="D257" s="1"/>
      <c r="E257" s="1"/>
      <c r="I257" s="1"/>
    </row>
    <row r="258" spans="1:9" ht="14.25" customHeight="1" x14ac:dyDescent="0.45">
      <c r="A258" s="1"/>
      <c r="B258" s="1"/>
      <c r="C258" s="1"/>
      <c r="D258" s="1"/>
      <c r="E258" s="1"/>
      <c r="I258" s="1"/>
    </row>
    <row r="259" spans="1:9" ht="14.25" customHeight="1" x14ac:dyDescent="0.45">
      <c r="A259" s="1"/>
      <c r="B259" s="1"/>
      <c r="C259" s="1"/>
      <c r="D259" s="1"/>
      <c r="E259" s="1"/>
      <c r="I259" s="1"/>
    </row>
    <row r="260" spans="1:9" ht="14.25" customHeight="1" x14ac:dyDescent="0.45">
      <c r="A260" s="1"/>
      <c r="B260" s="1"/>
      <c r="C260" s="1"/>
      <c r="D260" s="1"/>
      <c r="E260" s="1"/>
      <c r="I260" s="1"/>
    </row>
    <row r="261" spans="1:9" ht="14.25" customHeight="1" x14ac:dyDescent="0.45">
      <c r="A261" s="1"/>
      <c r="B261" s="1"/>
      <c r="C261" s="1"/>
      <c r="D261" s="1"/>
      <c r="E261" s="1"/>
      <c r="I261" s="1"/>
    </row>
    <row r="262" spans="1:9" ht="14.25" customHeight="1" x14ac:dyDescent="0.45">
      <c r="A262" s="1"/>
      <c r="B262" s="1"/>
      <c r="C262" s="1"/>
      <c r="D262" s="1"/>
      <c r="E262" s="1"/>
      <c r="I262" s="1"/>
    </row>
    <row r="263" spans="1:9" ht="14.25" customHeight="1" x14ac:dyDescent="0.45">
      <c r="A263" s="1"/>
      <c r="B263" s="1"/>
      <c r="C263" s="1"/>
      <c r="D263" s="1"/>
      <c r="E263" s="1"/>
      <c r="I263" s="1"/>
    </row>
    <row r="264" spans="1:9" ht="14.25" customHeight="1" x14ac:dyDescent="0.45">
      <c r="A264" s="1"/>
      <c r="B264" s="1"/>
      <c r="C264" s="1"/>
      <c r="D264" s="1"/>
      <c r="E264" s="1"/>
      <c r="I264" s="1"/>
    </row>
    <row r="265" spans="1:9" ht="14.25" customHeight="1" x14ac:dyDescent="0.45">
      <c r="A265" s="1"/>
      <c r="B265" s="1"/>
      <c r="C265" s="1"/>
      <c r="D265" s="1"/>
      <c r="E265" s="1"/>
      <c r="I265" s="1"/>
    </row>
    <row r="266" spans="1:9" ht="14.25" customHeight="1" x14ac:dyDescent="0.45">
      <c r="A266" s="1"/>
      <c r="B266" s="1"/>
      <c r="C266" s="1"/>
      <c r="D266" s="1"/>
      <c r="E266" s="1"/>
      <c r="I266" s="1"/>
    </row>
    <row r="267" spans="1:9" ht="14.25" customHeight="1" x14ac:dyDescent="0.45">
      <c r="A267" s="1"/>
      <c r="B267" s="1"/>
      <c r="C267" s="1"/>
      <c r="D267" s="1"/>
      <c r="E267" s="1"/>
      <c r="I267" s="1"/>
    </row>
    <row r="268" spans="1:9" ht="14.25" customHeight="1" x14ac:dyDescent="0.45">
      <c r="A268" s="1"/>
      <c r="B268" s="1"/>
      <c r="C268" s="1"/>
      <c r="D268" s="1"/>
      <c r="E268" s="1"/>
      <c r="I268" s="1"/>
    </row>
    <row r="269" spans="1:9" ht="14.25" customHeight="1" x14ac:dyDescent="0.45">
      <c r="A269" s="1"/>
      <c r="B269" s="1"/>
      <c r="C269" s="1"/>
      <c r="D269" s="1"/>
      <c r="E269" s="1"/>
      <c r="I269" s="1"/>
    </row>
    <row r="270" spans="1:9" ht="14.25" customHeight="1" x14ac:dyDescent="0.45">
      <c r="A270" s="1"/>
      <c r="B270" s="1"/>
      <c r="C270" s="1"/>
      <c r="D270" s="1"/>
      <c r="E270" s="1"/>
      <c r="I270" s="1"/>
    </row>
    <row r="271" spans="1:9" ht="14.25" customHeight="1" x14ac:dyDescent="0.45">
      <c r="A271" s="1"/>
      <c r="B271" s="1"/>
      <c r="C271" s="1"/>
      <c r="D271" s="1"/>
      <c r="E271" s="1"/>
      <c r="I271" s="1"/>
    </row>
    <row r="272" spans="1:9" ht="14.25" customHeight="1" x14ac:dyDescent="0.45">
      <c r="A272" s="1"/>
      <c r="B272" s="1"/>
      <c r="C272" s="1"/>
      <c r="D272" s="1"/>
      <c r="E272" s="1"/>
      <c r="I272" s="1"/>
    </row>
    <row r="273" spans="1:9" ht="14.25" customHeight="1" x14ac:dyDescent="0.45">
      <c r="A273" s="1"/>
      <c r="B273" s="1"/>
      <c r="C273" s="1"/>
      <c r="D273" s="1"/>
      <c r="E273" s="1"/>
      <c r="I273" s="1"/>
    </row>
    <row r="274" spans="1:9" ht="14.25" customHeight="1" x14ac:dyDescent="0.45">
      <c r="A274" s="1"/>
      <c r="B274" s="1"/>
      <c r="C274" s="1"/>
      <c r="D274" s="1"/>
      <c r="E274" s="1"/>
      <c r="I274" s="1"/>
    </row>
    <row r="275" spans="1:9" ht="14.25" customHeight="1" x14ac:dyDescent="0.45">
      <c r="A275" s="1"/>
      <c r="B275" s="1"/>
      <c r="C275" s="1"/>
      <c r="D275" s="1"/>
      <c r="E275" s="1"/>
      <c r="I275" s="1"/>
    </row>
    <row r="276" spans="1:9" ht="14.25" customHeight="1" x14ac:dyDescent="0.45">
      <c r="A276" s="1"/>
      <c r="B276" s="1"/>
      <c r="C276" s="1"/>
      <c r="D276" s="1"/>
      <c r="E276" s="1"/>
      <c r="I276" s="1"/>
    </row>
    <row r="277" spans="1:9" ht="14.25" customHeight="1" x14ac:dyDescent="0.45">
      <c r="A277" s="1"/>
      <c r="B277" s="1"/>
      <c r="C277" s="1"/>
      <c r="D277" s="1"/>
      <c r="E277" s="1"/>
      <c r="I277" s="1"/>
    </row>
    <row r="278" spans="1:9" ht="14.25" customHeight="1" x14ac:dyDescent="0.45">
      <c r="A278" s="1"/>
      <c r="B278" s="1"/>
      <c r="C278" s="1"/>
      <c r="D278" s="1"/>
      <c r="E278" s="1"/>
      <c r="I278" s="1"/>
    </row>
    <row r="279" spans="1:9" ht="14.25" customHeight="1" x14ac:dyDescent="0.45">
      <c r="A279" s="1"/>
      <c r="B279" s="1"/>
      <c r="C279" s="1"/>
      <c r="D279" s="1"/>
      <c r="E279" s="1"/>
      <c r="I279" s="1"/>
    </row>
    <row r="280" spans="1:9" ht="14.25" customHeight="1" x14ac:dyDescent="0.45">
      <c r="A280" s="1"/>
      <c r="B280" s="1"/>
      <c r="C280" s="1"/>
      <c r="D280" s="1"/>
      <c r="E280" s="1"/>
      <c r="I280" s="1"/>
    </row>
    <row r="281" spans="1:9" ht="14.25" customHeight="1" x14ac:dyDescent="0.45">
      <c r="A281" s="1"/>
      <c r="B281" s="1"/>
      <c r="C281" s="1"/>
      <c r="D281" s="1"/>
      <c r="E281" s="1"/>
      <c r="I281" s="1"/>
    </row>
    <row r="282" spans="1:9" ht="14.25" customHeight="1" x14ac:dyDescent="0.45">
      <c r="A282" s="1"/>
      <c r="B282" s="1"/>
      <c r="C282" s="1"/>
      <c r="D282" s="1"/>
      <c r="E282" s="1"/>
      <c r="I282" s="1"/>
    </row>
    <row r="283" spans="1:9" ht="14.25" customHeight="1" x14ac:dyDescent="0.45">
      <c r="A283" s="1"/>
      <c r="B283" s="1"/>
      <c r="C283" s="1"/>
      <c r="D283" s="1"/>
      <c r="E283" s="1"/>
      <c r="I283" s="1"/>
    </row>
    <row r="284" spans="1:9" ht="14.25" customHeight="1" x14ac:dyDescent="0.45">
      <c r="A284" s="1"/>
      <c r="B284" s="1"/>
      <c r="C284" s="1"/>
      <c r="D284" s="1"/>
      <c r="E284" s="1"/>
      <c r="I284" s="1"/>
    </row>
    <row r="285" spans="1:9" ht="14.25" customHeight="1" x14ac:dyDescent="0.45">
      <c r="A285" s="1"/>
      <c r="B285" s="1"/>
      <c r="C285" s="1"/>
      <c r="D285" s="1"/>
      <c r="E285" s="1"/>
      <c r="I285" s="1"/>
    </row>
    <row r="286" spans="1:9" ht="14.25" customHeight="1" x14ac:dyDescent="0.45">
      <c r="A286" s="1"/>
      <c r="B286" s="1"/>
      <c r="C286" s="1"/>
      <c r="D286" s="1"/>
      <c r="E286" s="1"/>
      <c r="I286" s="1"/>
    </row>
    <row r="287" spans="1:9" ht="14.25" customHeight="1" x14ac:dyDescent="0.45">
      <c r="A287" s="1"/>
      <c r="B287" s="1"/>
      <c r="C287" s="1"/>
      <c r="D287" s="1"/>
      <c r="E287" s="1"/>
      <c r="I287" s="1"/>
    </row>
    <row r="288" spans="1:9" ht="14.25" customHeight="1" x14ac:dyDescent="0.45">
      <c r="A288" s="1"/>
      <c r="B288" s="1"/>
      <c r="C288" s="1"/>
      <c r="D288" s="1"/>
      <c r="E288" s="1"/>
      <c r="I288" s="1"/>
    </row>
    <row r="289" spans="1:9" ht="14.25" customHeight="1" x14ac:dyDescent="0.45">
      <c r="A289" s="1"/>
      <c r="B289" s="1"/>
      <c r="C289" s="1"/>
      <c r="D289" s="1"/>
      <c r="E289" s="1"/>
      <c r="I289" s="1"/>
    </row>
    <row r="290" spans="1:9" ht="14.25" customHeight="1" x14ac:dyDescent="0.45">
      <c r="A290" s="1"/>
      <c r="B290" s="1"/>
      <c r="C290" s="1"/>
      <c r="D290" s="1"/>
      <c r="E290" s="1"/>
      <c r="I290" s="1"/>
    </row>
    <row r="291" spans="1:9" ht="14.25" customHeight="1" x14ac:dyDescent="0.45">
      <c r="A291" s="1"/>
      <c r="B291" s="1"/>
      <c r="C291" s="1"/>
      <c r="D291" s="1"/>
      <c r="E291" s="1"/>
      <c r="I291" s="1"/>
    </row>
    <row r="292" spans="1:9" ht="14.25" customHeight="1" x14ac:dyDescent="0.45">
      <c r="A292" s="1"/>
      <c r="B292" s="1"/>
      <c r="C292" s="1"/>
      <c r="D292" s="1"/>
      <c r="E292" s="1"/>
      <c r="I292" s="1"/>
    </row>
    <row r="293" spans="1:9" ht="14.25" customHeight="1" x14ac:dyDescent="0.45">
      <c r="A293" s="1"/>
      <c r="B293" s="1"/>
      <c r="C293" s="1"/>
      <c r="D293" s="1"/>
      <c r="E293" s="1"/>
      <c r="I293" s="1"/>
    </row>
    <row r="294" spans="1:9" ht="14.25" customHeight="1" x14ac:dyDescent="0.45">
      <c r="A294" s="1"/>
      <c r="B294" s="1"/>
      <c r="C294" s="1"/>
      <c r="D294" s="1"/>
      <c r="E294" s="1"/>
      <c r="I294" s="1"/>
    </row>
    <row r="295" spans="1:9" ht="14.25" customHeight="1" x14ac:dyDescent="0.45">
      <c r="A295" s="1"/>
      <c r="B295" s="1"/>
      <c r="C295" s="1"/>
      <c r="D295" s="1"/>
      <c r="E295" s="1"/>
      <c r="I295" s="1"/>
    </row>
    <row r="296" spans="1:9" ht="14.25" customHeight="1" x14ac:dyDescent="0.45">
      <c r="A296" s="1"/>
      <c r="B296" s="1"/>
      <c r="C296" s="1"/>
      <c r="D296" s="1"/>
      <c r="E296" s="1"/>
      <c r="I296" s="1"/>
    </row>
    <row r="297" spans="1:9" ht="14.25" customHeight="1" x14ac:dyDescent="0.45">
      <c r="A297" s="1"/>
      <c r="B297" s="1"/>
      <c r="C297" s="1"/>
      <c r="D297" s="1"/>
      <c r="E297" s="1"/>
      <c r="I297" s="1"/>
    </row>
    <row r="298" spans="1:9" ht="14.25" customHeight="1" x14ac:dyDescent="0.45">
      <c r="A298" s="1"/>
      <c r="B298" s="1"/>
      <c r="C298" s="1"/>
      <c r="D298" s="1"/>
      <c r="E298" s="1"/>
      <c r="I298" s="1"/>
    </row>
    <row r="299" spans="1:9" ht="14.25" customHeight="1" x14ac:dyDescent="0.45">
      <c r="A299" s="1"/>
      <c r="B299" s="1"/>
      <c r="C299" s="1"/>
      <c r="D299" s="1"/>
      <c r="E299" s="1"/>
      <c r="I299" s="1"/>
    </row>
    <row r="300" spans="1:9" ht="14.25" customHeight="1" x14ac:dyDescent="0.45">
      <c r="A300" s="1"/>
      <c r="B300" s="1"/>
      <c r="C300" s="1"/>
      <c r="D300" s="1"/>
      <c r="E300" s="1"/>
      <c r="I300" s="1"/>
    </row>
    <row r="301" spans="1:9" ht="14.25" customHeight="1" x14ac:dyDescent="0.45">
      <c r="A301" s="1"/>
      <c r="B301" s="1"/>
      <c r="C301" s="1"/>
      <c r="D301" s="1"/>
      <c r="E301" s="1"/>
      <c r="I301" s="1"/>
    </row>
    <row r="302" spans="1:9" ht="14.25" customHeight="1" x14ac:dyDescent="0.45">
      <c r="A302" s="1"/>
      <c r="B302" s="1"/>
      <c r="C302" s="1"/>
      <c r="D302" s="1"/>
      <c r="E302" s="1"/>
      <c r="I302" s="1"/>
    </row>
    <row r="303" spans="1:9" ht="14.25" customHeight="1" x14ac:dyDescent="0.45">
      <c r="A303" s="1"/>
      <c r="B303" s="1"/>
      <c r="C303" s="1"/>
      <c r="D303" s="1"/>
      <c r="E303" s="1"/>
      <c r="I303" s="1"/>
    </row>
    <row r="304" spans="1:9" ht="14.25" customHeight="1" x14ac:dyDescent="0.45">
      <c r="A304" s="1"/>
      <c r="B304" s="1"/>
      <c r="C304" s="1"/>
      <c r="D304" s="1"/>
      <c r="E304" s="1"/>
      <c r="I304" s="1"/>
    </row>
    <row r="305" spans="1:9" ht="14.25" customHeight="1" x14ac:dyDescent="0.45">
      <c r="A305" s="1"/>
      <c r="B305" s="1"/>
      <c r="C305" s="1"/>
      <c r="D305" s="1"/>
      <c r="E305" s="1"/>
      <c r="I305" s="1"/>
    </row>
    <row r="306" spans="1:9" ht="14.25" customHeight="1" x14ac:dyDescent="0.45">
      <c r="A306" s="1"/>
      <c r="B306" s="1"/>
      <c r="C306" s="1"/>
      <c r="D306" s="1"/>
      <c r="E306" s="1"/>
      <c r="I306" s="1"/>
    </row>
    <row r="307" spans="1:9" ht="14.25" customHeight="1" x14ac:dyDescent="0.45">
      <c r="A307" s="1"/>
      <c r="B307" s="1"/>
      <c r="C307" s="1"/>
      <c r="D307" s="1"/>
      <c r="E307" s="1"/>
      <c r="I307" s="1"/>
    </row>
    <row r="308" spans="1:9" ht="14.25" customHeight="1" x14ac:dyDescent="0.45">
      <c r="A308" s="1"/>
      <c r="B308" s="1"/>
      <c r="C308" s="1"/>
      <c r="D308" s="1"/>
      <c r="E308" s="1"/>
      <c r="I308" s="1"/>
    </row>
    <row r="309" spans="1:9" ht="14.25" customHeight="1" x14ac:dyDescent="0.45">
      <c r="A309" s="1"/>
      <c r="B309" s="1"/>
      <c r="C309" s="1"/>
      <c r="D309" s="1"/>
      <c r="E309" s="1"/>
      <c r="I309" s="1"/>
    </row>
    <row r="310" spans="1:9" ht="14.25" customHeight="1" x14ac:dyDescent="0.45">
      <c r="A310" s="1"/>
      <c r="B310" s="1"/>
      <c r="C310" s="1"/>
      <c r="D310" s="1"/>
      <c r="E310" s="1"/>
      <c r="I310" s="1"/>
    </row>
    <row r="311" spans="1:9" ht="14.25" customHeight="1" x14ac:dyDescent="0.45">
      <c r="A311" s="1"/>
      <c r="B311" s="1"/>
      <c r="C311" s="1"/>
      <c r="D311" s="1"/>
      <c r="E311" s="1"/>
      <c r="I311" s="1"/>
    </row>
    <row r="312" spans="1:9" ht="14.25" customHeight="1" x14ac:dyDescent="0.45">
      <c r="A312" s="1"/>
      <c r="B312" s="1"/>
      <c r="C312" s="1"/>
      <c r="D312" s="1"/>
      <c r="E312" s="1"/>
      <c r="I312" s="1"/>
    </row>
    <row r="313" spans="1:9" ht="14.25" customHeight="1" x14ac:dyDescent="0.45">
      <c r="A313" s="1"/>
      <c r="B313" s="1"/>
      <c r="C313" s="1"/>
      <c r="D313" s="1"/>
      <c r="E313" s="1"/>
      <c r="I313" s="1"/>
    </row>
    <row r="314" spans="1:9" ht="14.25" customHeight="1" x14ac:dyDescent="0.45">
      <c r="A314" s="1"/>
      <c r="B314" s="1"/>
      <c r="C314" s="1"/>
      <c r="D314" s="1"/>
      <c r="E314" s="1"/>
      <c r="I314" s="1"/>
    </row>
    <row r="315" spans="1:9" ht="14.25" customHeight="1" x14ac:dyDescent="0.45">
      <c r="A315" s="1"/>
      <c r="B315" s="1"/>
      <c r="C315" s="1"/>
      <c r="D315" s="1"/>
      <c r="E315" s="1"/>
      <c r="I315" s="1"/>
    </row>
    <row r="316" spans="1:9" ht="14.25" customHeight="1" x14ac:dyDescent="0.45">
      <c r="A316" s="1"/>
      <c r="B316" s="1"/>
      <c r="C316" s="1"/>
      <c r="D316" s="1"/>
      <c r="E316" s="1"/>
      <c r="I316" s="1"/>
    </row>
    <row r="317" spans="1:9" ht="14.25" customHeight="1" x14ac:dyDescent="0.45">
      <c r="A317" s="1"/>
      <c r="B317" s="1"/>
      <c r="C317" s="1"/>
      <c r="D317" s="1"/>
      <c r="E317" s="1"/>
      <c r="I317" s="1"/>
    </row>
    <row r="318" spans="1:9" ht="14.25" customHeight="1" x14ac:dyDescent="0.45">
      <c r="A318" s="1"/>
      <c r="B318" s="1"/>
      <c r="C318" s="1"/>
      <c r="D318" s="1"/>
      <c r="E318" s="1"/>
      <c r="I318" s="1"/>
    </row>
    <row r="319" spans="1:9" ht="14.25" customHeight="1" x14ac:dyDescent="0.45">
      <c r="A319" s="1"/>
      <c r="B319" s="1"/>
      <c r="C319" s="1"/>
      <c r="D319" s="1"/>
      <c r="E319" s="1"/>
      <c r="I319" s="1"/>
    </row>
    <row r="320" spans="1:9" ht="14.25" customHeight="1" x14ac:dyDescent="0.45">
      <c r="A320" s="1"/>
      <c r="B320" s="1"/>
      <c r="C320" s="1"/>
      <c r="D320" s="1"/>
      <c r="E320" s="1"/>
      <c r="I320" s="1"/>
    </row>
    <row r="321" spans="1:9" ht="14.25" customHeight="1" x14ac:dyDescent="0.45">
      <c r="A321" s="1"/>
      <c r="B321" s="1"/>
      <c r="C321" s="1"/>
      <c r="D321" s="1"/>
      <c r="E321" s="1"/>
      <c r="I321" s="1"/>
    </row>
    <row r="322" spans="1:9" ht="14.25" customHeight="1" x14ac:dyDescent="0.45">
      <c r="A322" s="1"/>
      <c r="B322" s="1"/>
      <c r="C322" s="1"/>
      <c r="D322" s="1"/>
      <c r="E322" s="1"/>
      <c r="I322" s="1"/>
    </row>
    <row r="323" spans="1:9" ht="14.25" customHeight="1" x14ac:dyDescent="0.45">
      <c r="A323" s="1"/>
      <c r="B323" s="1"/>
      <c r="C323" s="1"/>
      <c r="D323" s="1"/>
      <c r="E323" s="1"/>
      <c r="I323" s="1"/>
    </row>
    <row r="324" spans="1:9" ht="14.25" customHeight="1" x14ac:dyDescent="0.45">
      <c r="A324" s="1"/>
      <c r="B324" s="1"/>
      <c r="C324" s="1"/>
      <c r="D324" s="1"/>
      <c r="E324" s="1"/>
      <c r="I324" s="1"/>
    </row>
    <row r="325" spans="1:9" ht="14.25" customHeight="1" x14ac:dyDescent="0.45">
      <c r="A325" s="1"/>
      <c r="B325" s="1"/>
      <c r="C325" s="1"/>
      <c r="D325" s="1"/>
      <c r="E325" s="1"/>
      <c r="I325" s="1"/>
    </row>
    <row r="326" spans="1:9" ht="14.25" customHeight="1" x14ac:dyDescent="0.45">
      <c r="A326" s="1"/>
      <c r="B326" s="1"/>
      <c r="C326" s="1"/>
      <c r="D326" s="1"/>
      <c r="E326" s="1"/>
      <c r="I326" s="1"/>
    </row>
    <row r="327" spans="1:9" ht="14.25" customHeight="1" x14ac:dyDescent="0.45">
      <c r="A327" s="1"/>
      <c r="B327" s="1"/>
      <c r="C327" s="1"/>
      <c r="D327" s="1"/>
      <c r="E327" s="1"/>
      <c r="I327" s="1"/>
    </row>
    <row r="328" spans="1:9" ht="14.25" customHeight="1" x14ac:dyDescent="0.45">
      <c r="A328" s="1"/>
      <c r="B328" s="1"/>
      <c r="C328" s="1"/>
      <c r="D328" s="1"/>
      <c r="E328" s="1"/>
      <c r="I328" s="1"/>
    </row>
    <row r="329" spans="1:9" ht="14.25" customHeight="1" x14ac:dyDescent="0.45">
      <c r="A329" s="1"/>
      <c r="B329" s="1"/>
      <c r="C329" s="1"/>
      <c r="D329" s="1"/>
      <c r="E329" s="1"/>
      <c r="I329" s="1"/>
    </row>
    <row r="330" spans="1:9" ht="14.25" customHeight="1" x14ac:dyDescent="0.45">
      <c r="A330" s="1"/>
      <c r="B330" s="1"/>
      <c r="C330" s="1"/>
      <c r="D330" s="1"/>
      <c r="E330" s="1"/>
      <c r="I330" s="1"/>
    </row>
    <row r="331" spans="1:9" ht="14.25" customHeight="1" x14ac:dyDescent="0.45">
      <c r="A331" s="1"/>
      <c r="B331" s="1"/>
      <c r="C331" s="1"/>
      <c r="D331" s="1"/>
      <c r="E331" s="1"/>
      <c r="I331" s="1"/>
    </row>
    <row r="332" spans="1:9" ht="14.25" customHeight="1" x14ac:dyDescent="0.45">
      <c r="A332" s="1"/>
      <c r="B332" s="1"/>
      <c r="C332" s="1"/>
      <c r="D332" s="1"/>
      <c r="E332" s="1"/>
      <c r="I332" s="1"/>
    </row>
    <row r="333" spans="1:9" ht="14.25" customHeight="1" x14ac:dyDescent="0.45">
      <c r="A333" s="1"/>
      <c r="B333" s="1"/>
      <c r="C333" s="1"/>
      <c r="D333" s="1"/>
      <c r="E333" s="1"/>
      <c r="I333" s="1"/>
    </row>
    <row r="334" spans="1:9" ht="14.25" customHeight="1" x14ac:dyDescent="0.45">
      <c r="A334" s="1"/>
      <c r="B334" s="1"/>
      <c r="C334" s="1"/>
      <c r="D334" s="1"/>
      <c r="E334" s="1"/>
      <c r="I334" s="1"/>
    </row>
    <row r="335" spans="1:9" ht="14.25" customHeight="1" x14ac:dyDescent="0.45">
      <c r="A335" s="1"/>
      <c r="B335" s="1"/>
      <c r="C335" s="1"/>
      <c r="D335" s="1"/>
      <c r="E335" s="1"/>
      <c r="I335" s="1"/>
    </row>
    <row r="336" spans="1:9" ht="14.25" customHeight="1" x14ac:dyDescent="0.45">
      <c r="A336" s="1"/>
      <c r="B336" s="1"/>
      <c r="C336" s="1"/>
      <c r="D336" s="1"/>
      <c r="E336" s="1"/>
      <c r="I336" s="1"/>
    </row>
    <row r="337" spans="1:9" ht="14.25" customHeight="1" x14ac:dyDescent="0.45">
      <c r="A337" s="1"/>
      <c r="B337" s="1"/>
      <c r="C337" s="1"/>
      <c r="D337" s="1"/>
      <c r="E337" s="1"/>
      <c r="I337" s="1"/>
    </row>
    <row r="338" spans="1:9" ht="14.25" customHeight="1" x14ac:dyDescent="0.45">
      <c r="A338" s="1"/>
      <c r="B338" s="1"/>
      <c r="C338" s="1"/>
      <c r="D338" s="1"/>
      <c r="E338" s="1"/>
      <c r="I338" s="1"/>
    </row>
    <row r="339" spans="1:9" ht="14.25" customHeight="1" x14ac:dyDescent="0.45">
      <c r="A339" s="1"/>
      <c r="B339" s="1"/>
      <c r="C339" s="1"/>
      <c r="D339" s="1"/>
      <c r="E339" s="1"/>
      <c r="I339" s="1"/>
    </row>
    <row r="340" spans="1:9" ht="14.25" customHeight="1" x14ac:dyDescent="0.45">
      <c r="A340" s="1"/>
      <c r="B340" s="1"/>
      <c r="C340" s="1"/>
      <c r="D340" s="1"/>
      <c r="E340" s="1"/>
      <c r="I340" s="1"/>
    </row>
    <row r="341" spans="1:9" ht="14.25" customHeight="1" x14ac:dyDescent="0.45">
      <c r="A341" s="1"/>
      <c r="B341" s="1"/>
      <c r="C341" s="1"/>
      <c r="D341" s="1"/>
      <c r="E341" s="1"/>
      <c r="I341" s="1"/>
    </row>
    <row r="342" spans="1:9" ht="14.25" customHeight="1" x14ac:dyDescent="0.45">
      <c r="A342" s="1"/>
      <c r="B342" s="1"/>
      <c r="C342" s="1"/>
      <c r="D342" s="1"/>
      <c r="E342" s="1"/>
      <c r="I342" s="1"/>
    </row>
    <row r="343" spans="1:9" ht="14.25" customHeight="1" x14ac:dyDescent="0.45">
      <c r="A343" s="1"/>
      <c r="B343" s="1"/>
      <c r="C343" s="1"/>
      <c r="D343" s="1"/>
      <c r="E343" s="1"/>
      <c r="I343" s="1"/>
    </row>
    <row r="344" spans="1:9" ht="14.25" customHeight="1" x14ac:dyDescent="0.45">
      <c r="A344" s="1"/>
      <c r="B344" s="1"/>
      <c r="C344" s="1"/>
      <c r="D344" s="1"/>
      <c r="E344" s="1"/>
      <c r="I344" s="1"/>
    </row>
    <row r="345" spans="1:9" ht="14.25" customHeight="1" x14ac:dyDescent="0.45">
      <c r="A345" s="1"/>
      <c r="B345" s="1"/>
      <c r="C345" s="1"/>
      <c r="D345" s="1"/>
      <c r="E345" s="1"/>
      <c r="I345" s="1"/>
    </row>
    <row r="346" spans="1:9" ht="14.25" customHeight="1" x14ac:dyDescent="0.45">
      <c r="A346" s="1"/>
      <c r="B346" s="1"/>
      <c r="C346" s="1"/>
      <c r="D346" s="1"/>
      <c r="E346" s="1"/>
      <c r="I346" s="1"/>
    </row>
    <row r="347" spans="1:9" ht="14.25" customHeight="1" x14ac:dyDescent="0.45">
      <c r="A347" s="1"/>
      <c r="B347" s="1"/>
      <c r="C347" s="1"/>
      <c r="D347" s="1"/>
      <c r="E347" s="1"/>
      <c r="I347" s="1"/>
    </row>
    <row r="348" spans="1:9" ht="14.25" customHeight="1" x14ac:dyDescent="0.45">
      <c r="A348" s="1"/>
      <c r="B348" s="1"/>
      <c r="C348" s="1"/>
      <c r="D348" s="1"/>
      <c r="E348" s="1"/>
      <c r="I348" s="1"/>
    </row>
    <row r="349" spans="1:9" ht="14.25" customHeight="1" x14ac:dyDescent="0.45">
      <c r="A349" s="1"/>
      <c r="B349" s="1"/>
      <c r="C349" s="1"/>
      <c r="D349" s="1"/>
      <c r="E349" s="1"/>
      <c r="I349" s="1"/>
    </row>
    <row r="350" spans="1:9" ht="14.25" customHeight="1" x14ac:dyDescent="0.45">
      <c r="A350" s="1"/>
      <c r="B350" s="1"/>
      <c r="C350" s="1"/>
      <c r="D350" s="1"/>
      <c r="E350" s="1"/>
      <c r="I350" s="1"/>
    </row>
    <row r="351" spans="1:9" ht="14.25" customHeight="1" x14ac:dyDescent="0.45">
      <c r="A351" s="1"/>
      <c r="B351" s="1"/>
      <c r="C351" s="1"/>
      <c r="D351" s="1"/>
      <c r="E351" s="1"/>
      <c r="I351" s="1"/>
    </row>
    <row r="352" spans="1:9" ht="14.25" customHeight="1" x14ac:dyDescent="0.45">
      <c r="A352" s="1"/>
      <c r="B352" s="1"/>
      <c r="C352" s="1"/>
      <c r="D352" s="1"/>
      <c r="E352" s="1"/>
      <c r="I352" s="1"/>
    </row>
    <row r="353" spans="1:9" ht="14.25" customHeight="1" x14ac:dyDescent="0.45">
      <c r="A353" s="1"/>
      <c r="B353" s="1"/>
      <c r="C353" s="1"/>
      <c r="D353" s="1"/>
      <c r="E353" s="1"/>
      <c r="I353" s="1"/>
    </row>
    <row r="354" spans="1:9" ht="14.25" customHeight="1" x14ac:dyDescent="0.45">
      <c r="A354" s="1"/>
      <c r="B354" s="1"/>
      <c r="C354" s="1"/>
      <c r="D354" s="1"/>
      <c r="E354" s="1"/>
      <c r="I354" s="1"/>
    </row>
    <row r="355" spans="1:9" ht="14.25" customHeight="1" x14ac:dyDescent="0.45">
      <c r="A355" s="1"/>
      <c r="B355" s="1"/>
      <c r="C355" s="1"/>
      <c r="D355" s="1"/>
      <c r="E355" s="1"/>
      <c r="I355" s="1"/>
    </row>
    <row r="356" spans="1:9" ht="14.25" customHeight="1" x14ac:dyDescent="0.45">
      <c r="A356" s="1"/>
      <c r="B356" s="1"/>
      <c r="C356" s="1"/>
      <c r="D356" s="1"/>
      <c r="E356" s="1"/>
      <c r="I356" s="1"/>
    </row>
    <row r="357" spans="1:9" ht="14.25" customHeight="1" x14ac:dyDescent="0.45">
      <c r="A357" s="1"/>
      <c r="B357" s="1"/>
      <c r="C357" s="1"/>
      <c r="D357" s="1"/>
      <c r="E357" s="1"/>
      <c r="I357" s="1"/>
    </row>
    <row r="358" spans="1:9" ht="14.25" customHeight="1" x14ac:dyDescent="0.45">
      <c r="A358" s="1"/>
      <c r="B358" s="1"/>
      <c r="C358" s="1"/>
      <c r="D358" s="1"/>
      <c r="E358" s="1"/>
      <c r="I358" s="1"/>
    </row>
    <row r="359" spans="1:9" ht="14.25" customHeight="1" x14ac:dyDescent="0.45">
      <c r="A359" s="1"/>
      <c r="B359" s="1"/>
      <c r="C359" s="1"/>
      <c r="D359" s="1"/>
      <c r="E359" s="1"/>
      <c r="I359" s="1"/>
    </row>
    <row r="360" spans="1:9" ht="14.25" customHeight="1" x14ac:dyDescent="0.45">
      <c r="A360" s="1"/>
      <c r="B360" s="1"/>
      <c r="C360" s="1"/>
      <c r="D360" s="1"/>
      <c r="E360" s="1"/>
      <c r="I360" s="1"/>
    </row>
    <row r="361" spans="1:9" ht="14.25" customHeight="1" x14ac:dyDescent="0.45">
      <c r="A361" s="1"/>
      <c r="B361" s="1"/>
      <c r="C361" s="1"/>
      <c r="D361" s="1"/>
      <c r="E361" s="1"/>
      <c r="I361" s="1"/>
    </row>
    <row r="362" spans="1:9" ht="14.25" customHeight="1" x14ac:dyDescent="0.45">
      <c r="A362" s="1"/>
      <c r="B362" s="1"/>
      <c r="C362" s="1"/>
      <c r="D362" s="1"/>
      <c r="E362" s="1"/>
      <c r="I362" s="1"/>
    </row>
    <row r="363" spans="1:9" ht="14.25" customHeight="1" x14ac:dyDescent="0.45">
      <c r="A363" s="1"/>
      <c r="B363" s="1"/>
      <c r="C363" s="1"/>
      <c r="D363" s="1"/>
      <c r="E363" s="1"/>
      <c r="I363" s="1"/>
    </row>
    <row r="364" spans="1:9" ht="14.25" customHeight="1" x14ac:dyDescent="0.45">
      <c r="A364" s="1"/>
      <c r="B364" s="1"/>
      <c r="C364" s="1"/>
      <c r="D364" s="1"/>
      <c r="E364" s="1"/>
      <c r="I364" s="1"/>
    </row>
    <row r="365" spans="1:9" ht="14.25" customHeight="1" x14ac:dyDescent="0.45">
      <c r="A365" s="1"/>
      <c r="B365" s="1"/>
      <c r="C365" s="1"/>
      <c r="D365" s="1"/>
      <c r="E365" s="1"/>
      <c r="I365" s="1"/>
    </row>
    <row r="366" spans="1:9" ht="14.25" customHeight="1" x14ac:dyDescent="0.45">
      <c r="A366" s="1"/>
      <c r="B366" s="1"/>
      <c r="C366" s="1"/>
      <c r="D366" s="1"/>
      <c r="E366" s="1"/>
      <c r="I366" s="1"/>
    </row>
    <row r="367" spans="1:9" ht="14.25" customHeight="1" x14ac:dyDescent="0.45">
      <c r="A367" s="1"/>
      <c r="B367" s="1"/>
      <c r="C367" s="1"/>
      <c r="D367" s="1"/>
      <c r="E367" s="1"/>
      <c r="I367" s="1"/>
    </row>
    <row r="368" spans="1:9" ht="14.25" customHeight="1" x14ac:dyDescent="0.45">
      <c r="A368" s="1"/>
      <c r="B368" s="1"/>
      <c r="C368" s="1"/>
      <c r="D368" s="1"/>
      <c r="E368" s="1"/>
      <c r="I368" s="1"/>
    </row>
    <row r="369" spans="1:9" ht="14.25" customHeight="1" x14ac:dyDescent="0.45">
      <c r="A369" s="1"/>
      <c r="B369" s="1"/>
      <c r="C369" s="1"/>
      <c r="D369" s="1"/>
      <c r="E369" s="1"/>
      <c r="I369" s="1"/>
    </row>
    <row r="370" spans="1:9" ht="14.25" customHeight="1" x14ac:dyDescent="0.45">
      <c r="A370" s="1"/>
      <c r="B370" s="1"/>
      <c r="C370" s="1"/>
      <c r="D370" s="1"/>
      <c r="E370" s="1"/>
      <c r="I370" s="1"/>
    </row>
    <row r="371" spans="1:9" ht="14.25" customHeight="1" x14ac:dyDescent="0.45">
      <c r="A371" s="1"/>
      <c r="B371" s="1"/>
      <c r="C371" s="1"/>
      <c r="D371" s="1"/>
      <c r="E371" s="1"/>
      <c r="I371" s="1"/>
    </row>
    <row r="372" spans="1:9" ht="14.25" customHeight="1" x14ac:dyDescent="0.45">
      <c r="A372" s="1"/>
      <c r="B372" s="1"/>
      <c r="C372" s="1"/>
      <c r="D372" s="1"/>
      <c r="E372" s="1"/>
      <c r="I372" s="1"/>
    </row>
    <row r="373" spans="1:9" ht="14.25" customHeight="1" x14ac:dyDescent="0.45">
      <c r="A373" s="1"/>
      <c r="B373" s="1"/>
      <c r="C373" s="1"/>
      <c r="D373" s="1"/>
      <c r="E373" s="1"/>
      <c r="I373" s="1"/>
    </row>
    <row r="374" spans="1:9" ht="14.25" customHeight="1" x14ac:dyDescent="0.45">
      <c r="A374" s="1"/>
      <c r="B374" s="1"/>
      <c r="C374" s="1"/>
      <c r="D374" s="1"/>
      <c r="E374" s="1"/>
      <c r="I374" s="1"/>
    </row>
    <row r="375" spans="1:9" ht="14.25" customHeight="1" x14ac:dyDescent="0.45">
      <c r="A375" s="1"/>
      <c r="B375" s="1"/>
      <c r="C375" s="1"/>
      <c r="D375" s="1"/>
      <c r="E375" s="1"/>
      <c r="I375" s="1"/>
    </row>
    <row r="376" spans="1:9" ht="14.25" customHeight="1" x14ac:dyDescent="0.45">
      <c r="A376" s="1"/>
      <c r="B376" s="1"/>
      <c r="C376" s="1"/>
      <c r="D376" s="1"/>
      <c r="E376" s="1"/>
      <c r="I376" s="1"/>
    </row>
    <row r="377" spans="1:9" ht="14.25" customHeight="1" x14ac:dyDescent="0.45">
      <c r="A377" s="1"/>
      <c r="B377" s="1"/>
      <c r="C377" s="1"/>
      <c r="D377" s="1"/>
      <c r="E377" s="1"/>
      <c r="I377" s="1"/>
    </row>
    <row r="378" spans="1:9" ht="14.25" customHeight="1" x14ac:dyDescent="0.45">
      <c r="A378" s="1"/>
      <c r="B378" s="1"/>
      <c r="C378" s="1"/>
      <c r="D378" s="1"/>
      <c r="E378" s="1"/>
      <c r="I378" s="1"/>
    </row>
    <row r="379" spans="1:9" ht="14.25" customHeight="1" x14ac:dyDescent="0.45">
      <c r="A379" s="1"/>
      <c r="B379" s="1"/>
      <c r="C379" s="1"/>
      <c r="D379" s="1"/>
      <c r="E379" s="1"/>
      <c r="I379" s="1"/>
    </row>
    <row r="380" spans="1:9" ht="14.25" customHeight="1" x14ac:dyDescent="0.45">
      <c r="A380" s="1"/>
      <c r="B380" s="1"/>
      <c r="C380" s="1"/>
      <c r="D380" s="1"/>
      <c r="E380" s="1"/>
      <c r="I380" s="1"/>
    </row>
    <row r="381" spans="1:9" ht="14.25" customHeight="1" x14ac:dyDescent="0.45">
      <c r="A381" s="1"/>
      <c r="B381" s="1"/>
      <c r="C381" s="1"/>
      <c r="D381" s="1"/>
      <c r="E381" s="1"/>
      <c r="I381" s="1"/>
    </row>
    <row r="382" spans="1:9" ht="14.25" customHeight="1" x14ac:dyDescent="0.45">
      <c r="A382" s="1"/>
      <c r="B382" s="1"/>
      <c r="C382" s="1"/>
      <c r="D382" s="1"/>
      <c r="E382" s="1"/>
      <c r="I382" s="1"/>
    </row>
    <row r="383" spans="1:9" ht="14.25" customHeight="1" x14ac:dyDescent="0.45">
      <c r="A383" s="1"/>
      <c r="B383" s="1"/>
      <c r="C383" s="1"/>
      <c r="D383" s="1"/>
      <c r="E383" s="1"/>
      <c r="I383" s="1"/>
    </row>
    <row r="384" spans="1:9" ht="14.25" customHeight="1" x14ac:dyDescent="0.45">
      <c r="A384" s="1"/>
      <c r="B384" s="1"/>
      <c r="C384" s="1"/>
      <c r="D384" s="1"/>
      <c r="E384" s="1"/>
      <c r="I384" s="1"/>
    </row>
    <row r="385" spans="1:9" ht="14.25" customHeight="1" x14ac:dyDescent="0.45">
      <c r="A385" s="1"/>
      <c r="B385" s="1"/>
      <c r="C385" s="1"/>
      <c r="D385" s="1"/>
      <c r="E385" s="1"/>
      <c r="I385" s="1"/>
    </row>
    <row r="386" spans="1:9" ht="14.25" customHeight="1" x14ac:dyDescent="0.45">
      <c r="A386" s="1"/>
      <c r="B386" s="1"/>
      <c r="C386" s="1"/>
      <c r="D386" s="1"/>
      <c r="E386" s="1"/>
      <c r="I386" s="1"/>
    </row>
    <row r="387" spans="1:9" ht="14.25" customHeight="1" x14ac:dyDescent="0.45">
      <c r="A387" s="1"/>
      <c r="B387" s="1"/>
      <c r="C387" s="1"/>
      <c r="D387" s="1"/>
      <c r="E387" s="1"/>
      <c r="I387" s="1"/>
    </row>
    <row r="388" spans="1:9" ht="14.25" customHeight="1" x14ac:dyDescent="0.45">
      <c r="A388" s="1"/>
      <c r="B388" s="1"/>
      <c r="C388" s="1"/>
      <c r="D388" s="1"/>
      <c r="E388" s="1"/>
      <c r="I388" s="1"/>
    </row>
    <row r="389" spans="1:9" ht="14.25" customHeight="1" x14ac:dyDescent="0.45">
      <c r="A389" s="1"/>
      <c r="B389" s="1"/>
      <c r="C389" s="1"/>
      <c r="D389" s="1"/>
      <c r="E389" s="1"/>
      <c r="I389" s="1"/>
    </row>
    <row r="390" spans="1:9" ht="14.25" customHeight="1" x14ac:dyDescent="0.45">
      <c r="A390" s="1"/>
      <c r="B390" s="1"/>
      <c r="C390" s="1"/>
      <c r="D390" s="1"/>
      <c r="E390" s="1"/>
      <c r="I390" s="1"/>
    </row>
    <row r="391" spans="1:9" ht="14.25" customHeight="1" x14ac:dyDescent="0.45">
      <c r="A391" s="1"/>
      <c r="B391" s="1"/>
      <c r="C391" s="1"/>
      <c r="D391" s="1"/>
      <c r="E391" s="1"/>
      <c r="I391" s="1"/>
    </row>
    <row r="392" spans="1:9" ht="14.25" customHeight="1" x14ac:dyDescent="0.45">
      <c r="A392" s="1"/>
      <c r="B392" s="1"/>
      <c r="C392" s="1"/>
      <c r="D392" s="1"/>
      <c r="E392" s="1"/>
      <c r="I392" s="1"/>
    </row>
    <row r="393" spans="1:9" ht="14.25" customHeight="1" x14ac:dyDescent="0.45">
      <c r="A393" s="1"/>
      <c r="B393" s="1"/>
      <c r="C393" s="1"/>
      <c r="D393" s="1"/>
      <c r="E393" s="1"/>
      <c r="I393" s="1"/>
    </row>
    <row r="394" spans="1:9" ht="14.25" customHeight="1" x14ac:dyDescent="0.45">
      <c r="A394" s="1"/>
      <c r="B394" s="1"/>
      <c r="C394" s="1"/>
      <c r="D394" s="1"/>
      <c r="E394" s="1"/>
      <c r="I394" s="1"/>
    </row>
    <row r="395" spans="1:9" ht="14.25" customHeight="1" x14ac:dyDescent="0.45">
      <c r="A395" s="1"/>
      <c r="B395" s="1"/>
      <c r="C395" s="1"/>
      <c r="D395" s="1"/>
      <c r="E395" s="1"/>
      <c r="I395" s="1"/>
    </row>
    <row r="396" spans="1:9" ht="14.25" customHeight="1" x14ac:dyDescent="0.45">
      <c r="A396" s="1"/>
      <c r="B396" s="1"/>
      <c r="C396" s="1"/>
      <c r="D396" s="1"/>
      <c r="E396" s="1"/>
      <c r="I396" s="1"/>
    </row>
    <row r="397" spans="1:9" ht="14.25" customHeight="1" x14ac:dyDescent="0.45">
      <c r="A397" s="1"/>
      <c r="B397" s="1"/>
      <c r="C397" s="1"/>
      <c r="D397" s="1"/>
      <c r="E397" s="1"/>
      <c r="I397" s="1"/>
    </row>
    <row r="398" spans="1:9" ht="14.25" customHeight="1" x14ac:dyDescent="0.45">
      <c r="A398" s="1"/>
      <c r="B398" s="1"/>
      <c r="C398" s="1"/>
      <c r="D398" s="1"/>
      <c r="E398" s="1"/>
      <c r="I398" s="1"/>
    </row>
    <row r="399" spans="1:9" ht="14.25" customHeight="1" x14ac:dyDescent="0.45">
      <c r="A399" s="1"/>
      <c r="B399" s="1"/>
      <c r="C399" s="1"/>
      <c r="D399" s="1"/>
      <c r="E399" s="1"/>
      <c r="I399" s="1"/>
    </row>
    <row r="400" spans="1:9" ht="14.25" customHeight="1" x14ac:dyDescent="0.45">
      <c r="A400" s="1"/>
      <c r="B400" s="1"/>
      <c r="C400" s="1"/>
      <c r="D400" s="1"/>
      <c r="E400" s="1"/>
      <c r="I400" s="1"/>
    </row>
    <row r="401" spans="1:9" ht="14.25" customHeight="1" x14ac:dyDescent="0.45">
      <c r="A401" s="1"/>
      <c r="B401" s="1"/>
      <c r="C401" s="1"/>
      <c r="D401" s="1"/>
      <c r="E401" s="1"/>
      <c r="I401" s="1"/>
    </row>
    <row r="402" spans="1:9" ht="14.25" customHeight="1" x14ac:dyDescent="0.45">
      <c r="A402" s="1"/>
      <c r="B402" s="1"/>
      <c r="C402" s="1"/>
      <c r="D402" s="1"/>
      <c r="E402" s="1"/>
      <c r="I402" s="1"/>
    </row>
    <row r="403" spans="1:9" ht="14.25" customHeight="1" x14ac:dyDescent="0.45">
      <c r="A403" s="1"/>
      <c r="B403" s="1"/>
      <c r="C403" s="1"/>
      <c r="D403" s="1"/>
      <c r="E403" s="1"/>
      <c r="I403" s="1"/>
    </row>
    <row r="404" spans="1:9" ht="14.25" customHeight="1" x14ac:dyDescent="0.45">
      <c r="A404" s="1"/>
      <c r="B404" s="1"/>
      <c r="C404" s="1"/>
      <c r="D404" s="1"/>
      <c r="E404" s="1"/>
      <c r="I404" s="1"/>
    </row>
    <row r="405" spans="1:9" ht="14.25" customHeight="1" x14ac:dyDescent="0.45">
      <c r="A405" s="1"/>
      <c r="B405" s="1"/>
      <c r="C405" s="1"/>
      <c r="D405" s="1"/>
      <c r="E405" s="1"/>
      <c r="I405" s="1"/>
    </row>
    <row r="406" spans="1:9" ht="14.25" customHeight="1" x14ac:dyDescent="0.45">
      <c r="A406" s="1"/>
      <c r="B406" s="1"/>
      <c r="C406" s="1"/>
      <c r="D406" s="1"/>
      <c r="E406" s="1"/>
      <c r="I406" s="1"/>
    </row>
    <row r="407" spans="1:9" ht="14.25" customHeight="1" x14ac:dyDescent="0.45">
      <c r="A407" s="1"/>
      <c r="B407" s="1"/>
      <c r="C407" s="1"/>
      <c r="D407" s="1"/>
      <c r="E407" s="1"/>
      <c r="I407" s="1"/>
    </row>
    <row r="408" spans="1:9" ht="14.25" customHeight="1" x14ac:dyDescent="0.45">
      <c r="A408" s="1"/>
      <c r="B408" s="1"/>
      <c r="C408" s="1"/>
      <c r="D408" s="1"/>
      <c r="E408" s="1"/>
      <c r="I408" s="1"/>
    </row>
    <row r="409" spans="1:9" ht="14.25" customHeight="1" x14ac:dyDescent="0.45">
      <c r="A409" s="1"/>
      <c r="B409" s="1"/>
      <c r="C409" s="1"/>
      <c r="D409" s="1"/>
      <c r="E409" s="1"/>
      <c r="I409" s="1"/>
    </row>
    <row r="410" spans="1:9" ht="14.25" customHeight="1" x14ac:dyDescent="0.45">
      <c r="A410" s="1"/>
      <c r="B410" s="1"/>
      <c r="C410" s="1"/>
      <c r="D410" s="1"/>
      <c r="E410" s="1"/>
      <c r="I410" s="1"/>
    </row>
    <row r="411" spans="1:9" ht="14.25" customHeight="1" x14ac:dyDescent="0.45">
      <c r="A411" s="1"/>
      <c r="B411" s="1"/>
      <c r="C411" s="1"/>
      <c r="D411" s="1"/>
      <c r="E411" s="1"/>
      <c r="I411" s="1"/>
    </row>
    <row r="412" spans="1:9" ht="14.25" customHeight="1" x14ac:dyDescent="0.45">
      <c r="A412" s="1"/>
      <c r="B412" s="1"/>
      <c r="C412" s="1"/>
      <c r="D412" s="1"/>
      <c r="E412" s="1"/>
      <c r="I412" s="1"/>
    </row>
    <row r="413" spans="1:9" ht="14.25" customHeight="1" x14ac:dyDescent="0.45">
      <c r="A413" s="1"/>
      <c r="B413" s="1"/>
      <c r="C413" s="1"/>
      <c r="D413" s="1"/>
      <c r="E413" s="1"/>
      <c r="I413" s="1"/>
    </row>
    <row r="414" spans="1:9" ht="14.25" customHeight="1" x14ac:dyDescent="0.45">
      <c r="A414" s="1"/>
      <c r="B414" s="1"/>
      <c r="C414" s="1"/>
      <c r="D414" s="1"/>
      <c r="E414" s="1"/>
      <c r="I414" s="1"/>
    </row>
    <row r="415" spans="1:9" ht="14.25" customHeight="1" x14ac:dyDescent="0.45">
      <c r="A415" s="1"/>
      <c r="B415" s="1"/>
      <c r="C415" s="1"/>
      <c r="D415" s="1"/>
      <c r="E415" s="1"/>
      <c r="I415" s="1"/>
    </row>
    <row r="416" spans="1:9" ht="14.25" customHeight="1" x14ac:dyDescent="0.45">
      <c r="A416" s="1"/>
      <c r="B416" s="1"/>
      <c r="C416" s="1"/>
      <c r="D416" s="1"/>
      <c r="E416" s="1"/>
      <c r="I416" s="1"/>
    </row>
    <row r="417" spans="1:9" ht="14.25" customHeight="1" x14ac:dyDescent="0.45">
      <c r="A417" s="1"/>
      <c r="B417" s="1"/>
      <c r="C417" s="1"/>
      <c r="D417" s="1"/>
      <c r="E417" s="1"/>
      <c r="I417" s="1"/>
    </row>
    <row r="418" spans="1:9" ht="14.25" customHeight="1" x14ac:dyDescent="0.45">
      <c r="A418" s="1"/>
      <c r="B418" s="1"/>
      <c r="C418" s="1"/>
      <c r="D418" s="1"/>
      <c r="E418" s="1"/>
      <c r="I418" s="1"/>
    </row>
    <row r="419" spans="1:9" ht="14.25" customHeight="1" x14ac:dyDescent="0.45">
      <c r="A419" s="1"/>
      <c r="B419" s="1"/>
      <c r="C419" s="1"/>
      <c r="D419" s="1"/>
      <c r="E419" s="1"/>
      <c r="I419" s="1"/>
    </row>
    <row r="420" spans="1:9" ht="14.25" customHeight="1" x14ac:dyDescent="0.45">
      <c r="A420" s="1"/>
      <c r="B420" s="1"/>
      <c r="C420" s="1"/>
      <c r="D420" s="1"/>
      <c r="E420" s="1"/>
      <c r="I420" s="1"/>
    </row>
    <row r="421" spans="1:9" ht="14.25" customHeight="1" x14ac:dyDescent="0.45">
      <c r="A421" s="1"/>
      <c r="B421" s="1"/>
      <c r="C421" s="1"/>
      <c r="D421" s="1"/>
      <c r="E421" s="1"/>
      <c r="I421" s="1"/>
    </row>
    <row r="422" spans="1:9" ht="14.25" customHeight="1" x14ac:dyDescent="0.45">
      <c r="A422" s="1"/>
      <c r="B422" s="1"/>
      <c r="C422" s="1"/>
      <c r="D422" s="1"/>
      <c r="E422" s="1"/>
      <c r="I422" s="1"/>
    </row>
    <row r="423" spans="1:9" ht="14.25" customHeight="1" x14ac:dyDescent="0.45">
      <c r="A423" s="1"/>
      <c r="B423" s="1"/>
      <c r="C423" s="1"/>
      <c r="D423" s="1"/>
      <c r="E423" s="1"/>
      <c r="I423" s="1"/>
    </row>
    <row r="424" spans="1:9" ht="14.25" customHeight="1" x14ac:dyDescent="0.45">
      <c r="A424" s="1"/>
      <c r="B424" s="1"/>
      <c r="C424" s="1"/>
      <c r="D424" s="1"/>
      <c r="E424" s="1"/>
      <c r="I424" s="1"/>
    </row>
    <row r="425" spans="1:9" ht="14.25" customHeight="1" x14ac:dyDescent="0.45">
      <c r="A425" s="1"/>
      <c r="B425" s="1"/>
      <c r="C425" s="1"/>
      <c r="D425" s="1"/>
      <c r="E425" s="1"/>
      <c r="I425" s="1"/>
    </row>
    <row r="426" spans="1:9" ht="14.25" customHeight="1" x14ac:dyDescent="0.45">
      <c r="A426" s="1"/>
      <c r="B426" s="1"/>
      <c r="C426" s="1"/>
      <c r="D426" s="1"/>
      <c r="E426" s="1"/>
      <c r="I426" s="1"/>
    </row>
    <row r="427" spans="1:9" ht="14.25" customHeight="1" x14ac:dyDescent="0.45">
      <c r="A427" s="1"/>
      <c r="B427" s="1"/>
      <c r="C427" s="1"/>
      <c r="D427" s="1"/>
      <c r="E427" s="1"/>
      <c r="I427" s="1"/>
    </row>
    <row r="428" spans="1:9" ht="14.25" customHeight="1" x14ac:dyDescent="0.45">
      <c r="A428" s="1"/>
      <c r="B428" s="1"/>
      <c r="C428" s="1"/>
      <c r="D428" s="1"/>
      <c r="E428" s="1"/>
      <c r="I428" s="1"/>
    </row>
    <row r="429" spans="1:9" ht="14.25" customHeight="1" x14ac:dyDescent="0.45">
      <c r="A429" s="1"/>
      <c r="B429" s="1"/>
      <c r="C429" s="1"/>
      <c r="D429" s="1"/>
      <c r="E429" s="1"/>
      <c r="I429" s="1"/>
    </row>
    <row r="430" spans="1:9" ht="14.25" customHeight="1" x14ac:dyDescent="0.45">
      <c r="A430" s="1"/>
      <c r="B430" s="1"/>
      <c r="C430" s="1"/>
      <c r="D430" s="1"/>
      <c r="E430" s="1"/>
      <c r="I430" s="1"/>
    </row>
    <row r="431" spans="1:9" ht="14.25" customHeight="1" x14ac:dyDescent="0.45">
      <c r="A431" s="1"/>
      <c r="B431" s="1"/>
      <c r="C431" s="1"/>
      <c r="D431" s="1"/>
      <c r="E431" s="1"/>
      <c r="I431" s="1"/>
    </row>
    <row r="432" spans="1:9" ht="14.25" customHeight="1" x14ac:dyDescent="0.45">
      <c r="A432" s="1"/>
      <c r="B432" s="1"/>
      <c r="C432" s="1"/>
      <c r="D432" s="1"/>
      <c r="E432" s="1"/>
      <c r="I432" s="1"/>
    </row>
    <row r="433" spans="1:9" ht="14.25" customHeight="1" x14ac:dyDescent="0.45">
      <c r="A433" s="1"/>
      <c r="B433" s="1"/>
      <c r="C433" s="1"/>
      <c r="D433" s="1"/>
      <c r="E433" s="1"/>
      <c r="I433" s="1"/>
    </row>
    <row r="434" spans="1:9" ht="14.25" customHeight="1" x14ac:dyDescent="0.45">
      <c r="A434" s="1"/>
      <c r="B434" s="1"/>
      <c r="C434" s="1"/>
      <c r="D434" s="1"/>
      <c r="E434" s="1"/>
      <c r="I434" s="1"/>
    </row>
    <row r="435" spans="1:9" ht="14.25" customHeight="1" x14ac:dyDescent="0.45">
      <c r="A435" s="1"/>
      <c r="B435" s="1"/>
      <c r="C435" s="1"/>
      <c r="D435" s="1"/>
      <c r="E435" s="1"/>
      <c r="I435" s="1"/>
    </row>
    <row r="436" spans="1:9" ht="14.25" customHeight="1" x14ac:dyDescent="0.45">
      <c r="A436" s="1"/>
      <c r="B436" s="1"/>
      <c r="C436" s="1"/>
      <c r="D436" s="1"/>
      <c r="E436" s="1"/>
      <c r="I436" s="1"/>
    </row>
    <row r="437" spans="1:9" ht="14.25" customHeight="1" x14ac:dyDescent="0.45">
      <c r="A437" s="1"/>
      <c r="B437" s="1"/>
      <c r="C437" s="1"/>
      <c r="D437" s="1"/>
      <c r="E437" s="1"/>
      <c r="I437" s="1"/>
    </row>
    <row r="438" spans="1:9" ht="14.25" customHeight="1" x14ac:dyDescent="0.45">
      <c r="A438" s="1"/>
      <c r="B438" s="1"/>
      <c r="C438" s="1"/>
      <c r="D438" s="1"/>
      <c r="E438" s="1"/>
      <c r="I438" s="1"/>
    </row>
    <row r="439" spans="1:9" ht="14.25" customHeight="1" x14ac:dyDescent="0.45">
      <c r="A439" s="1"/>
      <c r="B439" s="1"/>
      <c r="C439" s="1"/>
      <c r="D439" s="1"/>
      <c r="E439" s="1"/>
      <c r="I439" s="1"/>
    </row>
    <row r="440" spans="1:9" ht="14.25" customHeight="1" x14ac:dyDescent="0.45">
      <c r="A440" s="1"/>
      <c r="B440" s="1"/>
      <c r="C440" s="1"/>
      <c r="D440" s="1"/>
      <c r="E440" s="1"/>
      <c r="I440" s="1"/>
    </row>
    <row r="441" spans="1:9" ht="14.25" customHeight="1" x14ac:dyDescent="0.45">
      <c r="A441" s="1"/>
      <c r="B441" s="1"/>
      <c r="C441" s="1"/>
      <c r="D441" s="1"/>
      <c r="E441" s="1"/>
      <c r="I441" s="1"/>
    </row>
    <row r="442" spans="1:9" ht="14.25" customHeight="1" x14ac:dyDescent="0.45">
      <c r="A442" s="1"/>
      <c r="B442" s="1"/>
      <c r="C442" s="1"/>
      <c r="D442" s="1"/>
      <c r="E442" s="1"/>
      <c r="I442" s="1"/>
    </row>
    <row r="443" spans="1:9" ht="14.25" customHeight="1" x14ac:dyDescent="0.45">
      <c r="A443" s="1"/>
      <c r="B443" s="1"/>
      <c r="C443" s="1"/>
      <c r="D443" s="1"/>
      <c r="E443" s="1"/>
      <c r="I443" s="1"/>
    </row>
    <row r="444" spans="1:9" ht="14.25" customHeight="1" x14ac:dyDescent="0.45">
      <c r="A444" s="1"/>
      <c r="B444" s="1"/>
      <c r="C444" s="1"/>
      <c r="D444" s="1"/>
      <c r="E444" s="1"/>
      <c r="I444" s="1"/>
    </row>
    <row r="445" spans="1:9" ht="14.25" customHeight="1" x14ac:dyDescent="0.45">
      <c r="A445" s="1"/>
      <c r="B445" s="1"/>
      <c r="C445" s="1"/>
      <c r="D445" s="1"/>
      <c r="E445" s="1"/>
      <c r="I445" s="1"/>
    </row>
    <row r="446" spans="1:9" ht="14.25" customHeight="1" x14ac:dyDescent="0.45">
      <c r="A446" s="1"/>
      <c r="B446" s="1"/>
      <c r="C446" s="1"/>
      <c r="D446" s="1"/>
      <c r="E446" s="1"/>
      <c r="I446" s="1"/>
    </row>
    <row r="447" spans="1:9" ht="14.25" customHeight="1" x14ac:dyDescent="0.45">
      <c r="A447" s="1"/>
      <c r="B447" s="1"/>
      <c r="C447" s="1"/>
      <c r="D447" s="1"/>
      <c r="E447" s="1"/>
      <c r="I447" s="1"/>
    </row>
    <row r="448" spans="1:9" ht="14.25" customHeight="1" x14ac:dyDescent="0.45">
      <c r="A448" s="1"/>
      <c r="B448" s="1"/>
      <c r="C448" s="1"/>
      <c r="D448" s="1"/>
      <c r="E448" s="1"/>
      <c r="I448" s="1"/>
    </row>
    <row r="449" spans="1:9" ht="14.25" customHeight="1" x14ac:dyDescent="0.45">
      <c r="A449" s="1"/>
      <c r="B449" s="1"/>
      <c r="C449" s="1"/>
      <c r="D449" s="1"/>
      <c r="E449" s="1"/>
      <c r="I449" s="1"/>
    </row>
    <row r="450" spans="1:9" ht="14.25" customHeight="1" x14ac:dyDescent="0.45">
      <c r="A450" s="1"/>
      <c r="B450" s="1"/>
      <c r="C450" s="1"/>
      <c r="D450" s="1"/>
      <c r="E450" s="1"/>
      <c r="I450" s="1"/>
    </row>
    <row r="451" spans="1:9" ht="14.25" customHeight="1" x14ac:dyDescent="0.45">
      <c r="A451" s="1"/>
      <c r="B451" s="1"/>
      <c r="C451" s="1"/>
      <c r="D451" s="1"/>
      <c r="E451" s="1"/>
      <c r="I451" s="1"/>
    </row>
    <row r="452" spans="1:9" ht="14.25" customHeight="1" x14ac:dyDescent="0.45">
      <c r="A452" s="1"/>
      <c r="B452" s="1"/>
      <c r="C452" s="1"/>
      <c r="D452" s="1"/>
      <c r="E452" s="1"/>
      <c r="I452" s="1"/>
    </row>
    <row r="453" spans="1:9" ht="14.25" customHeight="1" x14ac:dyDescent="0.45">
      <c r="A453" s="1"/>
      <c r="B453" s="1"/>
      <c r="C453" s="1"/>
      <c r="D453" s="1"/>
      <c r="E453" s="1"/>
      <c r="I453" s="1"/>
    </row>
    <row r="454" spans="1:9" ht="14.25" customHeight="1" x14ac:dyDescent="0.45">
      <c r="A454" s="1"/>
      <c r="B454" s="1"/>
      <c r="C454" s="1"/>
      <c r="D454" s="1"/>
      <c r="E454" s="1"/>
      <c r="I454" s="1"/>
    </row>
    <row r="455" spans="1:9" ht="14.25" customHeight="1" x14ac:dyDescent="0.45">
      <c r="A455" s="1"/>
      <c r="B455" s="1"/>
      <c r="C455" s="1"/>
      <c r="D455" s="1"/>
      <c r="E455" s="1"/>
      <c r="I455" s="1"/>
    </row>
    <row r="456" spans="1:9" ht="14.25" customHeight="1" x14ac:dyDescent="0.45">
      <c r="A456" s="1"/>
      <c r="B456" s="1"/>
      <c r="C456" s="1"/>
      <c r="D456" s="1"/>
      <c r="E456" s="1"/>
      <c r="I456" s="1"/>
    </row>
    <row r="457" spans="1:9" ht="14.25" customHeight="1" x14ac:dyDescent="0.45">
      <c r="A457" s="1"/>
      <c r="B457" s="1"/>
      <c r="C457" s="1"/>
      <c r="D457" s="1"/>
      <c r="E457" s="1"/>
      <c r="I457" s="1"/>
    </row>
    <row r="458" spans="1:9" ht="14.25" customHeight="1" x14ac:dyDescent="0.45">
      <c r="A458" s="1"/>
      <c r="B458" s="1"/>
      <c r="C458" s="1"/>
      <c r="D458" s="1"/>
      <c r="E458" s="1"/>
      <c r="I458" s="1"/>
    </row>
    <row r="459" spans="1:9" ht="14.25" customHeight="1" x14ac:dyDescent="0.45">
      <c r="A459" s="1"/>
      <c r="B459" s="1"/>
      <c r="C459" s="1"/>
      <c r="D459" s="1"/>
      <c r="E459" s="1"/>
      <c r="I459" s="1"/>
    </row>
    <row r="460" spans="1:9" ht="14.25" customHeight="1" x14ac:dyDescent="0.45">
      <c r="A460" s="1"/>
      <c r="B460" s="1"/>
      <c r="C460" s="1"/>
      <c r="D460" s="1"/>
      <c r="E460" s="1"/>
      <c r="I460" s="1"/>
    </row>
    <row r="461" spans="1:9" ht="14.25" customHeight="1" x14ac:dyDescent="0.45">
      <c r="A461" s="1"/>
      <c r="B461" s="1"/>
      <c r="C461" s="1"/>
      <c r="D461" s="1"/>
      <c r="E461" s="1"/>
      <c r="I461" s="1"/>
    </row>
    <row r="462" spans="1:9" ht="14.25" customHeight="1" x14ac:dyDescent="0.45">
      <c r="A462" s="1"/>
      <c r="B462" s="1"/>
      <c r="C462" s="1"/>
      <c r="D462" s="1"/>
      <c r="E462" s="1"/>
      <c r="I462" s="1"/>
    </row>
    <row r="463" spans="1:9" ht="14.25" customHeight="1" x14ac:dyDescent="0.45">
      <c r="A463" s="1"/>
      <c r="B463" s="1"/>
      <c r="C463" s="1"/>
      <c r="D463" s="1"/>
      <c r="E463" s="1"/>
      <c r="I463" s="1"/>
    </row>
    <row r="464" spans="1:9" ht="14.25" customHeight="1" x14ac:dyDescent="0.45">
      <c r="A464" s="1"/>
      <c r="B464" s="1"/>
      <c r="C464" s="1"/>
      <c r="D464" s="1"/>
      <c r="E464" s="1"/>
      <c r="I464" s="1"/>
    </row>
    <row r="465" spans="1:9" ht="14.25" customHeight="1" x14ac:dyDescent="0.45">
      <c r="A465" s="1"/>
      <c r="B465" s="1"/>
      <c r="C465" s="1"/>
      <c r="D465" s="1"/>
      <c r="E465" s="1"/>
      <c r="I465" s="1"/>
    </row>
    <row r="466" spans="1:9" ht="14.25" customHeight="1" x14ac:dyDescent="0.45">
      <c r="A466" s="1"/>
      <c r="B466" s="1"/>
      <c r="C466" s="1"/>
      <c r="D466" s="1"/>
      <c r="E466" s="1"/>
      <c r="I466" s="1"/>
    </row>
    <row r="467" spans="1:9" ht="14.25" customHeight="1" x14ac:dyDescent="0.45">
      <c r="A467" s="1"/>
      <c r="B467" s="1"/>
      <c r="C467" s="1"/>
      <c r="D467" s="1"/>
      <c r="E467" s="1"/>
      <c r="I467" s="1"/>
    </row>
    <row r="468" spans="1:9" ht="14.25" customHeight="1" x14ac:dyDescent="0.45">
      <c r="A468" s="1"/>
      <c r="B468" s="1"/>
      <c r="C468" s="1"/>
      <c r="D468" s="1"/>
      <c r="E468" s="1"/>
      <c r="I468" s="1"/>
    </row>
    <row r="469" spans="1:9" ht="14.25" customHeight="1" x14ac:dyDescent="0.45">
      <c r="A469" s="1"/>
      <c r="B469" s="1"/>
      <c r="C469" s="1"/>
      <c r="D469" s="1"/>
      <c r="E469" s="1"/>
      <c r="I469" s="1"/>
    </row>
    <row r="470" spans="1:9" ht="14.25" customHeight="1" x14ac:dyDescent="0.45">
      <c r="A470" s="1"/>
      <c r="B470" s="1"/>
      <c r="C470" s="1"/>
      <c r="D470" s="1"/>
      <c r="E470" s="1"/>
      <c r="I470" s="1"/>
    </row>
    <row r="471" spans="1:9" ht="14.25" customHeight="1" x14ac:dyDescent="0.45">
      <c r="A471" s="1"/>
      <c r="B471" s="1"/>
      <c r="C471" s="1"/>
      <c r="D471" s="1"/>
      <c r="E471" s="1"/>
      <c r="I471" s="1"/>
    </row>
    <row r="472" spans="1:9" ht="14.25" customHeight="1" x14ac:dyDescent="0.45">
      <c r="A472" s="1"/>
      <c r="B472" s="1"/>
      <c r="C472" s="1"/>
      <c r="D472" s="1"/>
      <c r="E472" s="1"/>
      <c r="I472" s="1"/>
    </row>
    <row r="473" spans="1:9" ht="14.25" customHeight="1" x14ac:dyDescent="0.45">
      <c r="A473" s="1"/>
      <c r="B473" s="1"/>
      <c r="C473" s="1"/>
      <c r="D473" s="1"/>
      <c r="E473" s="1"/>
      <c r="I473" s="1"/>
    </row>
    <row r="474" spans="1:9" ht="14.25" customHeight="1" x14ac:dyDescent="0.45">
      <c r="A474" s="1"/>
      <c r="B474" s="1"/>
      <c r="C474" s="1"/>
      <c r="D474" s="1"/>
      <c r="E474" s="1"/>
      <c r="I474" s="1"/>
    </row>
    <row r="475" spans="1:9" ht="14.25" customHeight="1" x14ac:dyDescent="0.45">
      <c r="A475" s="1"/>
      <c r="B475" s="1"/>
      <c r="C475" s="1"/>
      <c r="D475" s="1"/>
      <c r="E475" s="1"/>
      <c r="I475" s="1"/>
    </row>
    <row r="476" spans="1:9" ht="14.25" customHeight="1" x14ac:dyDescent="0.45">
      <c r="A476" s="1"/>
      <c r="B476" s="1"/>
      <c r="C476" s="1"/>
      <c r="D476" s="1"/>
      <c r="E476" s="1"/>
      <c r="I476" s="1"/>
    </row>
    <row r="477" spans="1:9" ht="14.25" customHeight="1" x14ac:dyDescent="0.45">
      <c r="A477" s="1"/>
      <c r="B477" s="1"/>
      <c r="C477" s="1"/>
      <c r="D477" s="1"/>
      <c r="E477" s="1"/>
      <c r="I477" s="1"/>
    </row>
    <row r="478" spans="1:9" ht="14.25" customHeight="1" x14ac:dyDescent="0.45">
      <c r="A478" s="1"/>
      <c r="B478" s="1"/>
      <c r="C478" s="1"/>
      <c r="D478" s="1"/>
      <c r="E478" s="1"/>
      <c r="I478" s="1"/>
    </row>
    <row r="479" spans="1:9" ht="14.25" customHeight="1" x14ac:dyDescent="0.45">
      <c r="A479" s="1"/>
      <c r="B479" s="1"/>
      <c r="C479" s="1"/>
      <c r="D479" s="1"/>
      <c r="E479" s="1"/>
      <c r="I479" s="1"/>
    </row>
    <row r="480" spans="1:9" ht="14.25" customHeight="1" x14ac:dyDescent="0.45">
      <c r="A480" s="1"/>
      <c r="B480" s="1"/>
      <c r="C480" s="1"/>
      <c r="D480" s="1"/>
      <c r="E480" s="1"/>
      <c r="I480" s="1"/>
    </row>
    <row r="481" spans="1:9" ht="14.25" customHeight="1" x14ac:dyDescent="0.45">
      <c r="A481" s="1"/>
      <c r="B481" s="1"/>
      <c r="C481" s="1"/>
      <c r="D481" s="1"/>
      <c r="E481" s="1"/>
      <c r="I481" s="1"/>
    </row>
    <row r="482" spans="1:9" ht="14.25" customHeight="1" x14ac:dyDescent="0.45">
      <c r="A482" s="1"/>
      <c r="B482" s="1"/>
      <c r="C482" s="1"/>
      <c r="D482" s="1"/>
      <c r="E482" s="1"/>
      <c r="I482" s="1"/>
    </row>
    <row r="483" spans="1:9" ht="14.25" customHeight="1" x14ac:dyDescent="0.45">
      <c r="A483" s="1"/>
      <c r="B483" s="1"/>
      <c r="C483" s="1"/>
      <c r="D483" s="1"/>
      <c r="E483" s="1"/>
      <c r="I483" s="1"/>
    </row>
    <row r="484" spans="1:9" ht="14.25" customHeight="1" x14ac:dyDescent="0.45">
      <c r="A484" s="1"/>
      <c r="B484" s="1"/>
      <c r="C484" s="1"/>
      <c r="D484" s="1"/>
      <c r="E484" s="1"/>
      <c r="I484" s="1"/>
    </row>
    <row r="485" spans="1:9" ht="14.25" customHeight="1" x14ac:dyDescent="0.45">
      <c r="A485" s="1"/>
      <c r="B485" s="1"/>
      <c r="C485" s="1"/>
      <c r="D485" s="1"/>
      <c r="E485" s="1"/>
      <c r="I485" s="1"/>
    </row>
    <row r="486" spans="1:9" ht="14.25" customHeight="1" x14ac:dyDescent="0.45">
      <c r="A486" s="1"/>
      <c r="B486" s="1"/>
      <c r="C486" s="1"/>
      <c r="D486" s="1"/>
      <c r="E486" s="1"/>
      <c r="I486" s="1"/>
    </row>
    <row r="487" spans="1:9" ht="14.25" customHeight="1" x14ac:dyDescent="0.45">
      <c r="A487" s="1"/>
      <c r="B487" s="1"/>
      <c r="C487" s="1"/>
      <c r="D487" s="1"/>
      <c r="E487" s="1"/>
      <c r="I487" s="1"/>
    </row>
    <row r="488" spans="1:9" ht="14.25" customHeight="1" x14ac:dyDescent="0.45">
      <c r="A488" s="1"/>
      <c r="B488" s="1"/>
      <c r="C488" s="1"/>
      <c r="D488" s="1"/>
      <c r="E488" s="1"/>
      <c r="I488" s="1"/>
    </row>
    <row r="489" spans="1:9" ht="14.25" customHeight="1" x14ac:dyDescent="0.45">
      <c r="A489" s="1"/>
      <c r="B489" s="1"/>
      <c r="C489" s="1"/>
      <c r="D489" s="1"/>
      <c r="E489" s="1"/>
      <c r="I489" s="1"/>
    </row>
    <row r="490" spans="1:9" ht="14.25" customHeight="1" x14ac:dyDescent="0.45">
      <c r="A490" s="1"/>
      <c r="B490" s="1"/>
      <c r="C490" s="1"/>
      <c r="D490" s="1"/>
      <c r="E490" s="1"/>
      <c r="I490" s="1"/>
    </row>
    <row r="491" spans="1:9" ht="14.25" customHeight="1" x14ac:dyDescent="0.45">
      <c r="A491" s="1"/>
      <c r="B491" s="1"/>
      <c r="C491" s="1"/>
      <c r="D491" s="1"/>
      <c r="E491" s="1"/>
      <c r="I491" s="1"/>
    </row>
    <row r="492" spans="1:9" ht="14.25" customHeight="1" x14ac:dyDescent="0.45">
      <c r="A492" s="1"/>
      <c r="B492" s="1"/>
      <c r="C492" s="1"/>
      <c r="D492" s="1"/>
      <c r="E492" s="1"/>
      <c r="I492" s="1"/>
    </row>
    <row r="493" spans="1:9" ht="14.25" customHeight="1" x14ac:dyDescent="0.45">
      <c r="A493" s="1"/>
      <c r="B493" s="1"/>
      <c r="C493" s="1"/>
      <c r="D493" s="1"/>
      <c r="E493" s="1"/>
      <c r="I493" s="1"/>
    </row>
    <row r="494" spans="1:9" ht="14.25" customHeight="1" x14ac:dyDescent="0.45">
      <c r="A494" s="1"/>
      <c r="B494" s="1"/>
      <c r="C494" s="1"/>
      <c r="D494" s="1"/>
      <c r="E494" s="1"/>
      <c r="I494" s="1"/>
    </row>
    <row r="495" spans="1:9" ht="14.25" customHeight="1" x14ac:dyDescent="0.45">
      <c r="A495" s="1"/>
      <c r="B495" s="1"/>
      <c r="C495" s="1"/>
      <c r="D495" s="1"/>
      <c r="E495" s="1"/>
      <c r="I495" s="1"/>
    </row>
    <row r="496" spans="1:9" ht="14.25" customHeight="1" x14ac:dyDescent="0.45">
      <c r="A496" s="1"/>
      <c r="B496" s="1"/>
      <c r="C496" s="1"/>
      <c r="D496" s="1"/>
      <c r="E496" s="1"/>
      <c r="I496" s="1"/>
    </row>
    <row r="497" spans="1:9" ht="14.25" customHeight="1" x14ac:dyDescent="0.45">
      <c r="A497" s="1"/>
      <c r="B497" s="1"/>
      <c r="C497" s="1"/>
      <c r="D497" s="1"/>
      <c r="E497" s="1"/>
      <c r="I497" s="1"/>
    </row>
    <row r="498" spans="1:9" ht="14.25" customHeight="1" x14ac:dyDescent="0.45">
      <c r="A498" s="1"/>
      <c r="B498" s="1"/>
      <c r="C498" s="1"/>
      <c r="D498" s="1"/>
      <c r="E498" s="1"/>
      <c r="I498" s="1"/>
    </row>
    <row r="499" spans="1:9" ht="14.25" customHeight="1" x14ac:dyDescent="0.45">
      <c r="A499" s="1"/>
      <c r="B499" s="1"/>
      <c r="C499" s="1"/>
      <c r="D499" s="1"/>
      <c r="E499" s="1"/>
      <c r="I499" s="1"/>
    </row>
    <row r="500" spans="1:9" ht="14.25" customHeight="1" x14ac:dyDescent="0.45">
      <c r="A500" s="1"/>
      <c r="B500" s="1"/>
      <c r="C500" s="1"/>
      <c r="D500" s="1"/>
      <c r="E500" s="1"/>
      <c r="I500" s="1"/>
    </row>
    <row r="501" spans="1:9" ht="14.25" customHeight="1" x14ac:dyDescent="0.45">
      <c r="A501" s="1"/>
      <c r="B501" s="1"/>
      <c r="C501" s="1"/>
      <c r="D501" s="1"/>
      <c r="E501" s="1"/>
      <c r="I501" s="1"/>
    </row>
    <row r="502" spans="1:9" ht="14.25" customHeight="1" x14ac:dyDescent="0.45">
      <c r="A502" s="1"/>
      <c r="B502" s="1"/>
      <c r="C502" s="1"/>
      <c r="D502" s="1"/>
      <c r="E502" s="1"/>
      <c r="I502" s="1"/>
    </row>
    <row r="503" spans="1:9" ht="14.25" customHeight="1" x14ac:dyDescent="0.45">
      <c r="A503" s="1"/>
      <c r="B503" s="1"/>
      <c r="C503" s="1"/>
      <c r="D503" s="1"/>
      <c r="E503" s="1"/>
      <c r="I503" s="1"/>
    </row>
    <row r="504" spans="1:9" ht="14.25" customHeight="1" x14ac:dyDescent="0.45">
      <c r="A504" s="1"/>
      <c r="B504" s="1"/>
      <c r="C504" s="1"/>
      <c r="D504" s="1"/>
      <c r="E504" s="1"/>
      <c r="I504" s="1"/>
    </row>
    <row r="505" spans="1:9" ht="14.25" customHeight="1" x14ac:dyDescent="0.45">
      <c r="A505" s="1"/>
      <c r="B505" s="1"/>
      <c r="C505" s="1"/>
      <c r="D505" s="1"/>
      <c r="E505" s="1"/>
      <c r="I505" s="1"/>
    </row>
    <row r="506" spans="1:9" ht="14.25" customHeight="1" x14ac:dyDescent="0.45">
      <c r="A506" s="1"/>
      <c r="B506" s="1"/>
      <c r="C506" s="1"/>
      <c r="D506" s="1"/>
      <c r="E506" s="1"/>
      <c r="I506" s="1"/>
    </row>
    <row r="507" spans="1:9" ht="14.25" customHeight="1" x14ac:dyDescent="0.45">
      <c r="A507" s="1"/>
      <c r="B507" s="1"/>
      <c r="C507" s="1"/>
      <c r="D507" s="1"/>
      <c r="E507" s="1"/>
      <c r="I507" s="1"/>
    </row>
    <row r="508" spans="1:9" ht="14.25" customHeight="1" x14ac:dyDescent="0.45">
      <c r="A508" s="1"/>
      <c r="B508" s="1"/>
      <c r="C508" s="1"/>
      <c r="D508" s="1"/>
      <c r="E508" s="1"/>
      <c r="I508" s="1"/>
    </row>
    <row r="509" spans="1:9" ht="14.25" customHeight="1" x14ac:dyDescent="0.45">
      <c r="A509" s="1"/>
      <c r="B509" s="1"/>
      <c r="C509" s="1"/>
      <c r="D509" s="1"/>
      <c r="E509" s="1"/>
      <c r="I509" s="1"/>
    </row>
    <row r="510" spans="1:9" ht="14.25" customHeight="1" x14ac:dyDescent="0.45">
      <c r="A510" s="1"/>
      <c r="B510" s="1"/>
      <c r="C510" s="1"/>
      <c r="D510" s="1"/>
      <c r="E510" s="1"/>
      <c r="I510" s="1"/>
    </row>
    <row r="511" spans="1:9" ht="14.25" customHeight="1" x14ac:dyDescent="0.45">
      <c r="A511" s="1"/>
      <c r="B511" s="1"/>
      <c r="C511" s="1"/>
      <c r="D511" s="1"/>
      <c r="E511" s="1"/>
      <c r="I511" s="1"/>
    </row>
    <row r="512" spans="1:9" ht="14.25" customHeight="1" x14ac:dyDescent="0.45">
      <c r="A512" s="1"/>
      <c r="B512" s="1"/>
      <c r="C512" s="1"/>
      <c r="D512" s="1"/>
      <c r="E512" s="1"/>
      <c r="I512" s="1"/>
    </row>
    <row r="513" spans="1:9" ht="14.25" customHeight="1" x14ac:dyDescent="0.45">
      <c r="A513" s="1"/>
      <c r="B513" s="1"/>
      <c r="C513" s="1"/>
      <c r="D513" s="1"/>
      <c r="E513" s="1"/>
      <c r="I513" s="1"/>
    </row>
    <row r="514" spans="1:9" ht="14.25" customHeight="1" x14ac:dyDescent="0.45">
      <c r="A514" s="1"/>
      <c r="B514" s="1"/>
      <c r="C514" s="1"/>
      <c r="D514" s="1"/>
      <c r="E514" s="1"/>
      <c r="I514" s="1"/>
    </row>
    <row r="515" spans="1:9" ht="14.25" customHeight="1" x14ac:dyDescent="0.45">
      <c r="A515" s="1"/>
      <c r="B515" s="1"/>
      <c r="C515" s="1"/>
      <c r="D515" s="1"/>
      <c r="E515" s="1"/>
      <c r="I515" s="1"/>
    </row>
    <row r="516" spans="1:9" ht="14.25" customHeight="1" x14ac:dyDescent="0.45">
      <c r="A516" s="1"/>
      <c r="B516" s="1"/>
      <c r="C516" s="1"/>
      <c r="D516" s="1"/>
      <c r="E516" s="1"/>
      <c r="I516" s="1"/>
    </row>
    <row r="517" spans="1:9" ht="14.25" customHeight="1" x14ac:dyDescent="0.45">
      <c r="A517" s="1"/>
      <c r="B517" s="1"/>
      <c r="C517" s="1"/>
      <c r="D517" s="1"/>
      <c r="E517" s="1"/>
      <c r="I517" s="1"/>
    </row>
    <row r="518" spans="1:9" ht="14.25" customHeight="1" x14ac:dyDescent="0.45">
      <c r="A518" s="1"/>
      <c r="B518" s="1"/>
      <c r="C518" s="1"/>
      <c r="D518" s="1"/>
      <c r="E518" s="1"/>
      <c r="I518" s="1"/>
    </row>
    <row r="519" spans="1:9" ht="14.25" customHeight="1" x14ac:dyDescent="0.45">
      <c r="A519" s="1"/>
      <c r="B519" s="1"/>
      <c r="C519" s="1"/>
      <c r="D519" s="1"/>
      <c r="E519" s="1"/>
      <c r="I519" s="1"/>
    </row>
    <row r="520" spans="1:9" ht="14.25" customHeight="1" x14ac:dyDescent="0.45">
      <c r="A520" s="1"/>
      <c r="B520" s="1"/>
      <c r="C520" s="1"/>
      <c r="D520" s="1"/>
      <c r="E520" s="1"/>
      <c r="I520" s="1"/>
    </row>
    <row r="521" spans="1:9" ht="14.25" customHeight="1" x14ac:dyDescent="0.45">
      <c r="A521" s="1"/>
      <c r="B521" s="1"/>
      <c r="C521" s="1"/>
      <c r="D521" s="1"/>
      <c r="E521" s="1"/>
      <c r="I521" s="1"/>
    </row>
    <row r="522" spans="1:9" ht="14.25" customHeight="1" x14ac:dyDescent="0.45">
      <c r="A522" s="1"/>
      <c r="B522" s="1"/>
      <c r="C522" s="1"/>
      <c r="D522" s="1"/>
      <c r="E522" s="1"/>
      <c r="I522" s="1"/>
    </row>
    <row r="523" spans="1:9" ht="14.25" customHeight="1" x14ac:dyDescent="0.45">
      <c r="A523" s="1"/>
      <c r="B523" s="1"/>
      <c r="C523" s="1"/>
      <c r="D523" s="1"/>
      <c r="E523" s="1"/>
      <c r="I523" s="1"/>
    </row>
    <row r="524" spans="1:9" ht="14.25" customHeight="1" x14ac:dyDescent="0.45">
      <c r="A524" s="1"/>
      <c r="B524" s="1"/>
      <c r="C524" s="1"/>
      <c r="D524" s="1"/>
      <c r="E524" s="1"/>
      <c r="I524" s="1"/>
    </row>
    <row r="525" spans="1:9" ht="14.25" customHeight="1" x14ac:dyDescent="0.45">
      <c r="A525" s="1"/>
      <c r="B525" s="1"/>
      <c r="C525" s="1"/>
      <c r="D525" s="1"/>
      <c r="E525" s="1"/>
      <c r="I525" s="1"/>
    </row>
    <row r="526" spans="1:9" ht="14.25" customHeight="1" x14ac:dyDescent="0.45">
      <c r="A526" s="1"/>
      <c r="B526" s="1"/>
      <c r="C526" s="1"/>
      <c r="D526" s="1"/>
      <c r="E526" s="1"/>
      <c r="I526" s="1"/>
    </row>
    <row r="527" spans="1:9" ht="14.25" customHeight="1" x14ac:dyDescent="0.45">
      <c r="A527" s="1"/>
      <c r="B527" s="1"/>
      <c r="C527" s="1"/>
      <c r="D527" s="1"/>
      <c r="E527" s="1"/>
      <c r="I527" s="1"/>
    </row>
    <row r="528" spans="1:9" ht="14.25" customHeight="1" x14ac:dyDescent="0.45">
      <c r="A528" s="1"/>
      <c r="B528" s="1"/>
      <c r="C528" s="1"/>
      <c r="D528" s="1"/>
      <c r="E528" s="1"/>
      <c r="I528" s="1"/>
    </row>
    <row r="529" spans="1:9" ht="14.25" customHeight="1" x14ac:dyDescent="0.45">
      <c r="A529" s="1"/>
      <c r="B529" s="1"/>
      <c r="C529" s="1"/>
      <c r="D529" s="1"/>
      <c r="E529" s="1"/>
      <c r="I529" s="1"/>
    </row>
    <row r="530" spans="1:9" ht="14.25" customHeight="1" x14ac:dyDescent="0.45">
      <c r="A530" s="1"/>
      <c r="B530" s="1"/>
      <c r="C530" s="1"/>
      <c r="D530" s="1"/>
      <c r="E530" s="1"/>
      <c r="I530" s="1"/>
    </row>
    <row r="531" spans="1:9" ht="14.25" customHeight="1" x14ac:dyDescent="0.45">
      <c r="A531" s="1"/>
      <c r="B531" s="1"/>
      <c r="C531" s="1"/>
      <c r="D531" s="1"/>
      <c r="E531" s="1"/>
      <c r="I531" s="1"/>
    </row>
    <row r="532" spans="1:9" ht="14.25" customHeight="1" x14ac:dyDescent="0.45">
      <c r="A532" s="1"/>
      <c r="B532" s="1"/>
      <c r="C532" s="1"/>
      <c r="D532" s="1"/>
      <c r="E532" s="1"/>
      <c r="I532" s="1"/>
    </row>
    <row r="533" spans="1:9" ht="14.25" customHeight="1" x14ac:dyDescent="0.45">
      <c r="A533" s="1"/>
      <c r="B533" s="1"/>
      <c r="C533" s="1"/>
      <c r="D533" s="1"/>
      <c r="E533" s="1"/>
      <c r="I533" s="1"/>
    </row>
    <row r="534" spans="1:9" ht="14.25" customHeight="1" x14ac:dyDescent="0.45">
      <c r="A534" s="1"/>
      <c r="B534" s="1"/>
      <c r="C534" s="1"/>
      <c r="D534" s="1"/>
      <c r="E534" s="1"/>
      <c r="I534" s="1"/>
    </row>
    <row r="535" spans="1:9" ht="14.25" customHeight="1" x14ac:dyDescent="0.45">
      <c r="A535" s="1"/>
      <c r="B535" s="1"/>
      <c r="C535" s="1"/>
      <c r="D535" s="1"/>
      <c r="E535" s="1"/>
      <c r="I535" s="1"/>
    </row>
    <row r="536" spans="1:9" ht="14.25" customHeight="1" x14ac:dyDescent="0.45">
      <c r="A536" s="1"/>
      <c r="B536" s="1"/>
      <c r="C536" s="1"/>
      <c r="D536" s="1"/>
      <c r="E536" s="1"/>
      <c r="I536" s="1"/>
    </row>
    <row r="537" spans="1:9" ht="14.25" customHeight="1" x14ac:dyDescent="0.45">
      <c r="A537" s="1"/>
      <c r="B537" s="1"/>
      <c r="C537" s="1"/>
      <c r="D537" s="1"/>
      <c r="E537" s="1"/>
      <c r="I537" s="1"/>
    </row>
    <row r="538" spans="1:9" ht="14.25" customHeight="1" x14ac:dyDescent="0.45">
      <c r="A538" s="1"/>
      <c r="B538" s="1"/>
      <c r="C538" s="1"/>
      <c r="D538" s="1"/>
      <c r="E538" s="1"/>
      <c r="I538" s="1"/>
    </row>
    <row r="539" spans="1:9" ht="14.25" customHeight="1" x14ac:dyDescent="0.45">
      <c r="A539" s="1"/>
      <c r="B539" s="1"/>
      <c r="C539" s="1"/>
      <c r="D539" s="1"/>
      <c r="E539" s="1"/>
      <c r="I539" s="1"/>
    </row>
    <row r="540" spans="1:9" ht="14.25" customHeight="1" x14ac:dyDescent="0.45">
      <c r="A540" s="1"/>
      <c r="B540" s="1"/>
      <c r="C540" s="1"/>
      <c r="D540" s="1"/>
      <c r="E540" s="1"/>
      <c r="I540" s="1"/>
    </row>
    <row r="541" spans="1:9" ht="14.25" customHeight="1" x14ac:dyDescent="0.45">
      <c r="A541" s="1"/>
      <c r="B541" s="1"/>
      <c r="C541" s="1"/>
      <c r="D541" s="1"/>
      <c r="E541" s="1"/>
      <c r="I541" s="1"/>
    </row>
    <row r="542" spans="1:9" ht="14.25" customHeight="1" x14ac:dyDescent="0.45">
      <c r="A542" s="1"/>
      <c r="B542" s="1"/>
      <c r="C542" s="1"/>
      <c r="D542" s="1"/>
      <c r="E542" s="1"/>
      <c r="I542" s="1"/>
    </row>
    <row r="543" spans="1:9" ht="14.25" customHeight="1" x14ac:dyDescent="0.45">
      <c r="A543" s="1"/>
      <c r="B543" s="1"/>
      <c r="C543" s="1"/>
      <c r="D543" s="1"/>
      <c r="E543" s="1"/>
      <c r="I543" s="1"/>
    </row>
    <row r="544" spans="1:9" ht="14.25" customHeight="1" x14ac:dyDescent="0.45">
      <c r="A544" s="1"/>
      <c r="B544" s="1"/>
      <c r="C544" s="1"/>
      <c r="D544" s="1"/>
      <c r="E544" s="1"/>
      <c r="I544" s="1"/>
    </row>
    <row r="545" spans="1:9" ht="14.25" customHeight="1" x14ac:dyDescent="0.45">
      <c r="A545" s="1"/>
      <c r="B545" s="1"/>
      <c r="C545" s="1"/>
      <c r="D545" s="1"/>
      <c r="E545" s="1"/>
      <c r="I545" s="1"/>
    </row>
    <row r="546" spans="1:9" ht="14.25" customHeight="1" x14ac:dyDescent="0.45">
      <c r="A546" s="1"/>
      <c r="B546" s="1"/>
      <c r="C546" s="1"/>
      <c r="D546" s="1"/>
      <c r="E546" s="1"/>
      <c r="I546" s="1"/>
    </row>
    <row r="547" spans="1:9" ht="14.25" customHeight="1" x14ac:dyDescent="0.45">
      <c r="A547" s="1"/>
      <c r="B547" s="1"/>
      <c r="C547" s="1"/>
      <c r="D547" s="1"/>
      <c r="E547" s="1"/>
      <c r="I547" s="1"/>
    </row>
    <row r="548" spans="1:9" ht="14.25" customHeight="1" x14ac:dyDescent="0.45">
      <c r="A548" s="1"/>
      <c r="B548" s="1"/>
      <c r="C548" s="1"/>
      <c r="D548" s="1"/>
      <c r="E548" s="1"/>
      <c r="I548" s="1"/>
    </row>
    <row r="549" spans="1:9" ht="14.25" customHeight="1" x14ac:dyDescent="0.45">
      <c r="A549" s="1"/>
      <c r="B549" s="1"/>
      <c r="C549" s="1"/>
      <c r="D549" s="1"/>
      <c r="E549" s="1"/>
      <c r="I549" s="1"/>
    </row>
    <row r="550" spans="1:9" ht="14.25" customHeight="1" x14ac:dyDescent="0.45">
      <c r="A550" s="1"/>
      <c r="B550" s="1"/>
      <c r="C550" s="1"/>
      <c r="D550" s="1"/>
      <c r="E550" s="1"/>
      <c r="I550" s="1"/>
    </row>
    <row r="551" spans="1:9" ht="14.25" customHeight="1" x14ac:dyDescent="0.45">
      <c r="A551" s="1"/>
      <c r="B551" s="1"/>
      <c r="C551" s="1"/>
      <c r="D551" s="1"/>
      <c r="E551" s="1"/>
      <c r="I551" s="1"/>
    </row>
    <row r="552" spans="1:9" ht="14.25" customHeight="1" x14ac:dyDescent="0.45">
      <c r="A552" s="1"/>
      <c r="B552" s="1"/>
      <c r="C552" s="1"/>
      <c r="D552" s="1"/>
      <c r="E552" s="1"/>
      <c r="I552" s="1"/>
    </row>
    <row r="553" spans="1:9" ht="14.25" customHeight="1" x14ac:dyDescent="0.45">
      <c r="A553" s="1"/>
      <c r="B553" s="1"/>
      <c r="C553" s="1"/>
      <c r="D553" s="1"/>
      <c r="E553" s="1"/>
      <c r="I553" s="1"/>
    </row>
    <row r="554" spans="1:9" ht="14.25" customHeight="1" x14ac:dyDescent="0.45">
      <c r="A554" s="1"/>
      <c r="B554" s="1"/>
      <c r="C554" s="1"/>
      <c r="D554" s="1"/>
      <c r="E554" s="1"/>
      <c r="I554" s="1"/>
    </row>
    <row r="555" spans="1:9" ht="14.25" customHeight="1" x14ac:dyDescent="0.45">
      <c r="A555" s="1"/>
      <c r="B555" s="1"/>
      <c r="C555" s="1"/>
      <c r="D555" s="1"/>
      <c r="E555" s="1"/>
      <c r="I555" s="1"/>
    </row>
    <row r="556" spans="1:9" ht="14.25" customHeight="1" x14ac:dyDescent="0.45">
      <c r="A556" s="1"/>
      <c r="B556" s="1"/>
      <c r="C556" s="1"/>
      <c r="D556" s="1"/>
      <c r="E556" s="1"/>
      <c r="I556" s="1"/>
    </row>
    <row r="557" spans="1:9" ht="14.25" customHeight="1" x14ac:dyDescent="0.45">
      <c r="A557" s="1"/>
      <c r="B557" s="1"/>
      <c r="C557" s="1"/>
      <c r="D557" s="1"/>
      <c r="E557" s="1"/>
      <c r="I557" s="1"/>
    </row>
    <row r="558" spans="1:9" ht="14.25" customHeight="1" x14ac:dyDescent="0.45">
      <c r="A558" s="1"/>
      <c r="B558" s="1"/>
      <c r="C558" s="1"/>
      <c r="D558" s="1"/>
      <c r="E558" s="1"/>
      <c r="I558" s="1"/>
    </row>
    <row r="559" spans="1:9" ht="14.25" customHeight="1" x14ac:dyDescent="0.45">
      <c r="A559" s="1"/>
      <c r="B559" s="1"/>
      <c r="C559" s="1"/>
      <c r="D559" s="1"/>
      <c r="E559" s="1"/>
      <c r="I559" s="1"/>
    </row>
    <row r="560" spans="1:9" ht="14.25" customHeight="1" x14ac:dyDescent="0.45">
      <c r="A560" s="1"/>
      <c r="B560" s="1"/>
      <c r="C560" s="1"/>
      <c r="D560" s="1"/>
      <c r="E560" s="1"/>
      <c r="I560" s="1"/>
    </row>
    <row r="561" spans="1:9" ht="14.25" customHeight="1" x14ac:dyDescent="0.45">
      <c r="A561" s="1"/>
      <c r="B561" s="1"/>
      <c r="C561" s="1"/>
      <c r="D561" s="1"/>
      <c r="E561" s="1"/>
      <c r="I561" s="1"/>
    </row>
    <row r="562" spans="1:9" ht="14.25" customHeight="1" x14ac:dyDescent="0.45">
      <c r="A562" s="1"/>
      <c r="B562" s="1"/>
      <c r="C562" s="1"/>
      <c r="D562" s="1"/>
      <c r="E562" s="1"/>
      <c r="I562" s="1"/>
    </row>
    <row r="563" spans="1:9" ht="14.25" customHeight="1" x14ac:dyDescent="0.45">
      <c r="A563" s="1"/>
      <c r="B563" s="1"/>
      <c r="C563" s="1"/>
      <c r="D563" s="1"/>
      <c r="E563" s="1"/>
      <c r="I563" s="1"/>
    </row>
    <row r="564" spans="1:9" ht="14.25" customHeight="1" x14ac:dyDescent="0.45">
      <c r="A564" s="1"/>
      <c r="B564" s="1"/>
      <c r="C564" s="1"/>
      <c r="D564" s="1"/>
      <c r="E564" s="1"/>
      <c r="I564" s="1"/>
    </row>
    <row r="565" spans="1:9" ht="14.25" customHeight="1" x14ac:dyDescent="0.45">
      <c r="A565" s="1"/>
      <c r="B565" s="1"/>
      <c r="C565" s="1"/>
      <c r="D565" s="1"/>
      <c r="E565" s="1"/>
      <c r="I565" s="1"/>
    </row>
    <row r="566" spans="1:9" ht="14.25" customHeight="1" x14ac:dyDescent="0.45">
      <c r="A566" s="1"/>
      <c r="B566" s="1"/>
      <c r="C566" s="1"/>
      <c r="D566" s="1"/>
      <c r="E566" s="1"/>
      <c r="I566" s="1"/>
    </row>
    <row r="567" spans="1:9" ht="14.25" customHeight="1" x14ac:dyDescent="0.45">
      <c r="A567" s="1"/>
      <c r="B567" s="1"/>
      <c r="C567" s="1"/>
      <c r="D567" s="1"/>
      <c r="E567" s="1"/>
      <c r="I567" s="1"/>
    </row>
    <row r="568" spans="1:9" ht="14.25" customHeight="1" x14ac:dyDescent="0.45">
      <c r="A568" s="1"/>
      <c r="B568" s="1"/>
      <c r="C568" s="1"/>
      <c r="D568" s="1"/>
      <c r="E568" s="1"/>
      <c r="I568" s="1"/>
    </row>
    <row r="569" spans="1:9" ht="14.25" customHeight="1" x14ac:dyDescent="0.45">
      <c r="A569" s="1"/>
      <c r="B569" s="1"/>
      <c r="C569" s="1"/>
      <c r="D569" s="1"/>
      <c r="E569" s="1"/>
      <c r="I569" s="1"/>
    </row>
    <row r="570" spans="1:9" ht="14.25" customHeight="1" x14ac:dyDescent="0.45">
      <c r="A570" s="1"/>
      <c r="B570" s="1"/>
      <c r="C570" s="1"/>
      <c r="D570" s="1"/>
      <c r="E570" s="1"/>
      <c r="I570" s="1"/>
    </row>
    <row r="571" spans="1:9" ht="14.25" customHeight="1" x14ac:dyDescent="0.45">
      <c r="A571" s="1"/>
      <c r="B571" s="1"/>
      <c r="C571" s="1"/>
      <c r="D571" s="1"/>
      <c r="E571" s="1"/>
      <c r="I571" s="1"/>
    </row>
    <row r="572" spans="1:9" ht="14.25" customHeight="1" x14ac:dyDescent="0.45">
      <c r="A572" s="1"/>
      <c r="B572" s="1"/>
      <c r="C572" s="1"/>
      <c r="D572" s="1"/>
      <c r="E572" s="1"/>
      <c r="I572" s="1"/>
    </row>
    <row r="573" spans="1:9" ht="14.25" customHeight="1" x14ac:dyDescent="0.45">
      <c r="A573" s="1"/>
      <c r="B573" s="1"/>
      <c r="C573" s="1"/>
      <c r="D573" s="1"/>
      <c r="E573" s="1"/>
      <c r="I573" s="1"/>
    </row>
    <row r="574" spans="1:9" ht="14.25" customHeight="1" x14ac:dyDescent="0.45">
      <c r="A574" s="1"/>
      <c r="B574" s="1"/>
      <c r="C574" s="1"/>
      <c r="D574" s="1"/>
      <c r="E574" s="1"/>
      <c r="I574" s="1"/>
    </row>
    <row r="575" spans="1:9" ht="14.25" customHeight="1" x14ac:dyDescent="0.45">
      <c r="A575" s="1"/>
      <c r="B575" s="1"/>
      <c r="C575" s="1"/>
      <c r="D575" s="1"/>
      <c r="E575" s="1"/>
      <c r="I575" s="1"/>
    </row>
    <row r="576" spans="1:9" ht="14.25" customHeight="1" x14ac:dyDescent="0.45">
      <c r="A576" s="1"/>
      <c r="B576" s="1"/>
      <c r="C576" s="1"/>
      <c r="D576" s="1"/>
      <c r="E576" s="1"/>
      <c r="I576" s="1"/>
    </row>
    <row r="577" spans="1:9" ht="14.25" customHeight="1" x14ac:dyDescent="0.45">
      <c r="A577" s="1"/>
      <c r="B577" s="1"/>
      <c r="C577" s="1"/>
      <c r="D577" s="1"/>
      <c r="E577" s="1"/>
      <c r="I577" s="1"/>
    </row>
    <row r="578" spans="1:9" ht="14.25" customHeight="1" x14ac:dyDescent="0.45">
      <c r="A578" s="1"/>
      <c r="B578" s="1"/>
      <c r="C578" s="1"/>
      <c r="D578" s="1"/>
      <c r="E578" s="1"/>
      <c r="I578" s="1"/>
    </row>
    <row r="579" spans="1:9" ht="14.25" customHeight="1" x14ac:dyDescent="0.45">
      <c r="A579" s="1"/>
      <c r="B579" s="1"/>
      <c r="C579" s="1"/>
      <c r="D579" s="1"/>
      <c r="E579" s="1"/>
      <c r="I579" s="1"/>
    </row>
    <row r="580" spans="1:9" ht="14.25" customHeight="1" x14ac:dyDescent="0.45">
      <c r="A580" s="1"/>
      <c r="B580" s="1"/>
      <c r="C580" s="1"/>
      <c r="D580" s="1"/>
      <c r="E580" s="1"/>
      <c r="I580" s="1"/>
    </row>
    <row r="581" spans="1:9" ht="14.25" customHeight="1" x14ac:dyDescent="0.45">
      <c r="A581" s="1"/>
      <c r="B581" s="1"/>
      <c r="C581" s="1"/>
      <c r="D581" s="1"/>
      <c r="E581" s="1"/>
      <c r="I581" s="1"/>
    </row>
    <row r="582" spans="1:9" ht="14.25" customHeight="1" x14ac:dyDescent="0.45">
      <c r="A582" s="1"/>
      <c r="B582" s="1"/>
      <c r="C582" s="1"/>
      <c r="D582" s="1"/>
      <c r="E582" s="1"/>
      <c r="I582" s="1"/>
    </row>
    <row r="583" spans="1:9" ht="14.25" customHeight="1" x14ac:dyDescent="0.45">
      <c r="A583" s="1"/>
      <c r="B583" s="1"/>
      <c r="C583" s="1"/>
      <c r="D583" s="1"/>
      <c r="E583" s="1"/>
      <c r="I583" s="1"/>
    </row>
    <row r="584" spans="1:9" ht="14.25" customHeight="1" x14ac:dyDescent="0.45">
      <c r="A584" s="1"/>
      <c r="B584" s="1"/>
      <c r="C584" s="1"/>
      <c r="D584" s="1"/>
      <c r="E584" s="1"/>
      <c r="I584" s="1"/>
    </row>
    <row r="585" spans="1:9" ht="14.25" customHeight="1" x14ac:dyDescent="0.45">
      <c r="A585" s="1"/>
      <c r="B585" s="1"/>
      <c r="C585" s="1"/>
      <c r="D585" s="1"/>
      <c r="E585" s="1"/>
      <c r="I585" s="1"/>
    </row>
    <row r="586" spans="1:9" ht="14.25" customHeight="1" x14ac:dyDescent="0.45">
      <c r="A586" s="1"/>
      <c r="B586" s="1"/>
      <c r="C586" s="1"/>
      <c r="D586" s="1"/>
      <c r="E586" s="1"/>
      <c r="I586" s="1"/>
    </row>
    <row r="587" spans="1:9" ht="14.25" customHeight="1" x14ac:dyDescent="0.45">
      <c r="A587" s="1"/>
      <c r="B587" s="1"/>
      <c r="C587" s="1"/>
      <c r="D587" s="1"/>
      <c r="E587" s="1"/>
      <c r="I587" s="1"/>
    </row>
    <row r="588" spans="1:9" ht="14.25" customHeight="1" x14ac:dyDescent="0.45">
      <c r="A588" s="1"/>
      <c r="B588" s="1"/>
      <c r="C588" s="1"/>
      <c r="D588" s="1"/>
      <c r="E588" s="1"/>
      <c r="I588" s="1"/>
    </row>
    <row r="589" spans="1:9" ht="14.25" customHeight="1" x14ac:dyDescent="0.45">
      <c r="A589" s="1"/>
      <c r="B589" s="1"/>
      <c r="C589" s="1"/>
      <c r="D589" s="1"/>
      <c r="E589" s="1"/>
      <c r="I589" s="1"/>
    </row>
    <row r="590" spans="1:9" ht="14.25" customHeight="1" x14ac:dyDescent="0.45">
      <c r="A590" s="1"/>
      <c r="B590" s="1"/>
      <c r="C590" s="1"/>
      <c r="D590" s="1"/>
      <c r="E590" s="1"/>
      <c r="I590" s="1"/>
    </row>
    <row r="591" spans="1:9" ht="14.25" customHeight="1" x14ac:dyDescent="0.45">
      <c r="A591" s="1"/>
      <c r="B591" s="1"/>
      <c r="C591" s="1"/>
      <c r="D591" s="1"/>
      <c r="E591" s="1"/>
      <c r="I591" s="1"/>
    </row>
    <row r="592" spans="1:9" ht="14.25" customHeight="1" x14ac:dyDescent="0.45">
      <c r="A592" s="1"/>
      <c r="B592" s="1"/>
      <c r="C592" s="1"/>
      <c r="D592" s="1"/>
      <c r="E592" s="1"/>
      <c r="I592" s="1"/>
    </row>
    <row r="593" spans="1:9" ht="14.25" customHeight="1" x14ac:dyDescent="0.45">
      <c r="A593" s="1"/>
      <c r="B593" s="1"/>
      <c r="C593" s="1"/>
      <c r="D593" s="1"/>
      <c r="E593" s="1"/>
      <c r="I593" s="1"/>
    </row>
    <row r="594" spans="1:9" ht="14.25" customHeight="1" x14ac:dyDescent="0.45">
      <c r="A594" s="1"/>
      <c r="B594" s="1"/>
      <c r="C594" s="1"/>
      <c r="D594" s="1"/>
      <c r="E594" s="1"/>
      <c r="I594" s="1"/>
    </row>
    <row r="595" spans="1:9" ht="14.25" customHeight="1" x14ac:dyDescent="0.45">
      <c r="A595" s="1"/>
      <c r="B595" s="1"/>
      <c r="C595" s="1"/>
      <c r="D595" s="1"/>
      <c r="E595" s="1"/>
      <c r="I595" s="1"/>
    </row>
    <row r="596" spans="1:9" ht="14.25" customHeight="1" x14ac:dyDescent="0.45">
      <c r="A596" s="1"/>
      <c r="B596" s="1"/>
      <c r="C596" s="1"/>
      <c r="D596" s="1"/>
      <c r="E596" s="1"/>
      <c r="I596" s="1"/>
    </row>
    <row r="597" spans="1:9" ht="14.25" customHeight="1" x14ac:dyDescent="0.45">
      <c r="A597" s="1"/>
      <c r="B597" s="1"/>
      <c r="C597" s="1"/>
      <c r="D597" s="1"/>
      <c r="E597" s="1"/>
      <c r="I597" s="1"/>
    </row>
    <row r="598" spans="1:9" ht="14.25" customHeight="1" x14ac:dyDescent="0.45">
      <c r="A598" s="1"/>
      <c r="B598" s="1"/>
      <c r="C598" s="1"/>
      <c r="D598" s="1"/>
      <c r="E598" s="1"/>
      <c r="I598" s="1"/>
    </row>
    <row r="599" spans="1:9" ht="14.25" customHeight="1" x14ac:dyDescent="0.45">
      <c r="A599" s="1"/>
      <c r="B599" s="1"/>
      <c r="C599" s="1"/>
      <c r="D599" s="1"/>
      <c r="E599" s="1"/>
      <c r="I599" s="1"/>
    </row>
    <row r="600" spans="1:9" ht="14.25" customHeight="1" x14ac:dyDescent="0.45">
      <c r="A600" s="1"/>
      <c r="B600" s="1"/>
      <c r="C600" s="1"/>
      <c r="D600" s="1"/>
      <c r="E600" s="1"/>
      <c r="I600" s="1"/>
    </row>
    <row r="601" spans="1:9" ht="14.25" customHeight="1" x14ac:dyDescent="0.45">
      <c r="A601" s="1"/>
      <c r="B601" s="1"/>
      <c r="C601" s="1"/>
      <c r="D601" s="1"/>
      <c r="E601" s="1"/>
      <c r="I601" s="1"/>
    </row>
    <row r="602" spans="1:9" ht="14.25" customHeight="1" x14ac:dyDescent="0.45">
      <c r="A602" s="1"/>
      <c r="B602" s="1"/>
      <c r="C602" s="1"/>
      <c r="D602" s="1"/>
      <c r="E602" s="1"/>
      <c r="I602" s="1"/>
    </row>
    <row r="603" spans="1:9" ht="14.25" customHeight="1" x14ac:dyDescent="0.45">
      <c r="A603" s="1"/>
      <c r="B603" s="1"/>
      <c r="C603" s="1"/>
      <c r="D603" s="1"/>
      <c r="E603" s="1"/>
      <c r="I603" s="1"/>
    </row>
    <row r="604" spans="1:9" ht="14.25" customHeight="1" x14ac:dyDescent="0.45">
      <c r="A604" s="1"/>
      <c r="B604" s="1"/>
      <c r="C604" s="1"/>
      <c r="D604" s="1"/>
      <c r="E604" s="1"/>
      <c r="I604" s="1"/>
    </row>
    <row r="605" spans="1:9" ht="14.25" customHeight="1" x14ac:dyDescent="0.45">
      <c r="A605" s="1"/>
      <c r="B605" s="1"/>
      <c r="C605" s="1"/>
      <c r="D605" s="1"/>
      <c r="E605" s="1"/>
      <c r="I605" s="1"/>
    </row>
    <row r="606" spans="1:9" ht="14.25" customHeight="1" x14ac:dyDescent="0.45">
      <c r="A606" s="1"/>
      <c r="B606" s="1"/>
      <c r="C606" s="1"/>
      <c r="D606" s="1"/>
      <c r="E606" s="1"/>
      <c r="I606" s="1"/>
    </row>
    <row r="607" spans="1:9" ht="14.25" customHeight="1" x14ac:dyDescent="0.45">
      <c r="A607" s="1"/>
      <c r="B607" s="1"/>
      <c r="C607" s="1"/>
      <c r="D607" s="1"/>
      <c r="E607" s="1"/>
      <c r="I607" s="1"/>
    </row>
    <row r="608" spans="1:9" ht="14.25" customHeight="1" x14ac:dyDescent="0.45">
      <c r="A608" s="1"/>
      <c r="B608" s="1"/>
      <c r="C608" s="1"/>
      <c r="D608" s="1"/>
      <c r="E608" s="1"/>
      <c r="I608" s="1"/>
    </row>
    <row r="609" spans="1:9" ht="14.25" customHeight="1" x14ac:dyDescent="0.45">
      <c r="A609" s="1"/>
      <c r="B609" s="1"/>
      <c r="C609" s="1"/>
      <c r="D609" s="1"/>
      <c r="E609" s="1"/>
      <c r="I609" s="1"/>
    </row>
    <row r="610" spans="1:9" ht="14.25" customHeight="1" x14ac:dyDescent="0.45">
      <c r="A610" s="1"/>
      <c r="B610" s="1"/>
      <c r="C610" s="1"/>
      <c r="D610" s="1"/>
      <c r="E610" s="1"/>
      <c r="I610" s="1"/>
    </row>
    <row r="611" spans="1:9" ht="14.25" customHeight="1" x14ac:dyDescent="0.45">
      <c r="A611" s="1"/>
      <c r="B611" s="1"/>
      <c r="C611" s="1"/>
      <c r="D611" s="1"/>
      <c r="E611" s="1"/>
      <c r="I611" s="1"/>
    </row>
    <row r="612" spans="1:9" ht="14.25" customHeight="1" x14ac:dyDescent="0.45">
      <c r="A612" s="1"/>
      <c r="B612" s="1"/>
      <c r="C612" s="1"/>
      <c r="D612" s="1"/>
      <c r="E612" s="1"/>
      <c r="I612" s="1"/>
    </row>
    <row r="613" spans="1:9" ht="14.25" customHeight="1" x14ac:dyDescent="0.45">
      <c r="A613" s="1"/>
      <c r="B613" s="1"/>
      <c r="C613" s="1"/>
      <c r="D613" s="1"/>
      <c r="E613" s="1"/>
      <c r="I613" s="1"/>
    </row>
    <row r="614" spans="1:9" ht="14.25" customHeight="1" x14ac:dyDescent="0.45">
      <c r="A614" s="1"/>
      <c r="B614" s="1"/>
      <c r="C614" s="1"/>
      <c r="D614" s="1"/>
      <c r="E614" s="1"/>
      <c r="I614" s="1"/>
    </row>
    <row r="615" spans="1:9" ht="14.25" customHeight="1" x14ac:dyDescent="0.45">
      <c r="A615" s="1"/>
      <c r="B615" s="1"/>
      <c r="C615" s="1"/>
      <c r="D615" s="1"/>
      <c r="E615" s="1"/>
      <c r="I615" s="1"/>
    </row>
    <row r="616" spans="1:9" ht="14.25" customHeight="1" x14ac:dyDescent="0.45">
      <c r="A616" s="1"/>
      <c r="B616" s="1"/>
      <c r="C616" s="1"/>
      <c r="D616" s="1"/>
      <c r="E616" s="1"/>
      <c r="I616" s="1"/>
    </row>
    <row r="617" spans="1:9" ht="14.25" customHeight="1" x14ac:dyDescent="0.45">
      <c r="A617" s="1"/>
      <c r="B617" s="1"/>
      <c r="C617" s="1"/>
      <c r="D617" s="1"/>
      <c r="E617" s="1"/>
      <c r="I617" s="1"/>
    </row>
    <row r="618" spans="1:9" ht="14.25" customHeight="1" x14ac:dyDescent="0.45">
      <c r="A618" s="1"/>
      <c r="B618" s="1"/>
      <c r="C618" s="1"/>
      <c r="D618" s="1"/>
      <c r="E618" s="1"/>
      <c r="I618" s="1"/>
    </row>
    <row r="619" spans="1:9" ht="14.25" customHeight="1" x14ac:dyDescent="0.45">
      <c r="A619" s="1"/>
      <c r="B619" s="1"/>
      <c r="C619" s="1"/>
      <c r="D619" s="1"/>
      <c r="E619" s="1"/>
      <c r="I619" s="1"/>
    </row>
    <row r="620" spans="1:9" ht="14.25" customHeight="1" x14ac:dyDescent="0.45">
      <c r="A620" s="1"/>
      <c r="B620" s="1"/>
      <c r="C620" s="1"/>
      <c r="D620" s="1"/>
      <c r="E620" s="1"/>
      <c r="I620" s="1"/>
    </row>
    <row r="621" spans="1:9" ht="14.25" customHeight="1" x14ac:dyDescent="0.45">
      <c r="A621" s="1"/>
      <c r="B621" s="1"/>
      <c r="C621" s="1"/>
      <c r="D621" s="1"/>
      <c r="E621" s="1"/>
      <c r="I621" s="1"/>
    </row>
    <row r="622" spans="1:9" ht="14.25" customHeight="1" x14ac:dyDescent="0.45">
      <c r="A622" s="1"/>
      <c r="B622" s="1"/>
      <c r="C622" s="1"/>
      <c r="D622" s="1"/>
      <c r="E622" s="1"/>
      <c r="I622" s="1"/>
    </row>
    <row r="623" spans="1:9" ht="14.25" customHeight="1" x14ac:dyDescent="0.45">
      <c r="A623" s="1"/>
      <c r="B623" s="1"/>
      <c r="C623" s="1"/>
      <c r="D623" s="1"/>
      <c r="E623" s="1"/>
      <c r="I623" s="1"/>
    </row>
    <row r="624" spans="1:9" ht="14.25" customHeight="1" x14ac:dyDescent="0.45">
      <c r="A624" s="1"/>
      <c r="B624" s="1"/>
      <c r="C624" s="1"/>
      <c r="D624" s="1"/>
      <c r="E624" s="1"/>
      <c r="I624" s="1"/>
    </row>
    <row r="625" spans="1:9" ht="14.25" customHeight="1" x14ac:dyDescent="0.45">
      <c r="A625" s="1"/>
      <c r="B625" s="1"/>
      <c r="C625" s="1"/>
      <c r="D625" s="1"/>
      <c r="E625" s="1"/>
      <c r="I625" s="1"/>
    </row>
    <row r="626" spans="1:9" ht="14.25" customHeight="1" x14ac:dyDescent="0.45">
      <c r="A626" s="1"/>
      <c r="B626" s="1"/>
      <c r="C626" s="1"/>
      <c r="D626" s="1"/>
      <c r="E626" s="1"/>
      <c r="I626" s="1"/>
    </row>
    <row r="627" spans="1:9" ht="14.25" customHeight="1" x14ac:dyDescent="0.45">
      <c r="A627" s="1"/>
      <c r="B627" s="1"/>
      <c r="C627" s="1"/>
      <c r="D627" s="1"/>
      <c r="E627" s="1"/>
      <c r="I627" s="1"/>
    </row>
    <row r="628" spans="1:9" ht="14.25" customHeight="1" x14ac:dyDescent="0.45">
      <c r="A628" s="1"/>
      <c r="B628" s="1"/>
      <c r="C628" s="1"/>
      <c r="D628" s="1"/>
      <c r="E628" s="1"/>
      <c r="I628" s="1"/>
    </row>
    <row r="629" spans="1:9" ht="14.25" customHeight="1" x14ac:dyDescent="0.45">
      <c r="A629" s="1"/>
      <c r="B629" s="1"/>
      <c r="C629" s="1"/>
      <c r="D629" s="1"/>
      <c r="E629" s="1"/>
      <c r="I629" s="1"/>
    </row>
    <row r="630" spans="1:9" ht="14.25" customHeight="1" x14ac:dyDescent="0.45">
      <c r="A630" s="1"/>
      <c r="B630" s="1"/>
      <c r="C630" s="1"/>
      <c r="D630" s="1"/>
      <c r="E630" s="1"/>
      <c r="I630" s="1"/>
    </row>
    <row r="631" spans="1:9" ht="14.25" customHeight="1" x14ac:dyDescent="0.45">
      <c r="A631" s="1"/>
      <c r="B631" s="1"/>
      <c r="C631" s="1"/>
      <c r="D631" s="1"/>
      <c r="E631" s="1"/>
      <c r="I631" s="1"/>
    </row>
    <row r="632" spans="1:9" ht="14.25" customHeight="1" x14ac:dyDescent="0.45">
      <c r="A632" s="1"/>
      <c r="B632" s="1"/>
      <c r="C632" s="1"/>
      <c r="D632" s="1"/>
      <c r="E632" s="1"/>
      <c r="I632" s="1"/>
    </row>
    <row r="633" spans="1:9" ht="14.25" customHeight="1" x14ac:dyDescent="0.45">
      <c r="A633" s="1"/>
      <c r="B633" s="1"/>
      <c r="C633" s="1"/>
      <c r="D633" s="1"/>
      <c r="E633" s="1"/>
      <c r="I633" s="1"/>
    </row>
    <row r="634" spans="1:9" ht="14.25" customHeight="1" x14ac:dyDescent="0.45">
      <c r="A634" s="1"/>
      <c r="B634" s="1"/>
      <c r="C634" s="1"/>
      <c r="D634" s="1"/>
      <c r="E634" s="1"/>
      <c r="I634" s="1"/>
    </row>
    <row r="635" spans="1:9" ht="14.25" customHeight="1" x14ac:dyDescent="0.45">
      <c r="A635" s="1"/>
      <c r="B635" s="1"/>
      <c r="C635" s="1"/>
      <c r="D635" s="1"/>
      <c r="E635" s="1"/>
      <c r="I635" s="1"/>
    </row>
    <row r="636" spans="1:9" ht="14.25" customHeight="1" x14ac:dyDescent="0.45">
      <c r="A636" s="1"/>
      <c r="B636" s="1"/>
      <c r="C636" s="1"/>
      <c r="D636" s="1"/>
      <c r="E636" s="1"/>
      <c r="I636" s="1"/>
    </row>
    <row r="637" spans="1:9" ht="14.25" customHeight="1" x14ac:dyDescent="0.45">
      <c r="A637" s="1"/>
      <c r="B637" s="1"/>
      <c r="C637" s="1"/>
      <c r="D637" s="1"/>
      <c r="E637" s="1"/>
      <c r="I637" s="1"/>
    </row>
    <row r="638" spans="1:9" ht="14.25" customHeight="1" x14ac:dyDescent="0.45">
      <c r="A638" s="1"/>
      <c r="B638" s="1"/>
      <c r="C638" s="1"/>
      <c r="D638" s="1"/>
      <c r="E638" s="1"/>
      <c r="I638" s="1"/>
    </row>
    <row r="639" spans="1:9" ht="14.25" customHeight="1" x14ac:dyDescent="0.45">
      <c r="A639" s="1"/>
      <c r="B639" s="1"/>
      <c r="C639" s="1"/>
      <c r="D639" s="1"/>
      <c r="E639" s="1"/>
      <c r="I639" s="1"/>
    </row>
    <row r="640" spans="1:9" ht="14.25" customHeight="1" x14ac:dyDescent="0.45">
      <c r="A640" s="1"/>
      <c r="B640" s="1"/>
      <c r="C640" s="1"/>
      <c r="D640" s="1"/>
      <c r="E640" s="1"/>
      <c r="I640" s="1"/>
    </row>
    <row r="641" spans="1:9" ht="14.25" customHeight="1" x14ac:dyDescent="0.45">
      <c r="A641" s="1"/>
      <c r="B641" s="1"/>
      <c r="C641" s="1"/>
      <c r="D641" s="1"/>
      <c r="E641" s="1"/>
      <c r="I641" s="1"/>
    </row>
    <row r="642" spans="1:9" ht="14.25" customHeight="1" x14ac:dyDescent="0.45">
      <c r="A642" s="1"/>
      <c r="B642" s="1"/>
      <c r="C642" s="1"/>
      <c r="D642" s="1"/>
      <c r="E642" s="1"/>
      <c r="I642" s="1"/>
    </row>
    <row r="643" spans="1:9" ht="14.25" customHeight="1" x14ac:dyDescent="0.45">
      <c r="A643" s="1"/>
      <c r="B643" s="1"/>
      <c r="C643" s="1"/>
      <c r="D643" s="1"/>
      <c r="E643" s="1"/>
      <c r="I643" s="1"/>
    </row>
    <row r="644" spans="1:9" ht="14.25" customHeight="1" x14ac:dyDescent="0.45">
      <c r="A644" s="1"/>
      <c r="B644" s="1"/>
      <c r="C644" s="1"/>
      <c r="D644" s="1"/>
      <c r="E644" s="1"/>
      <c r="I644" s="1"/>
    </row>
    <row r="645" spans="1:9" ht="14.25" customHeight="1" x14ac:dyDescent="0.45">
      <c r="A645" s="1"/>
      <c r="B645" s="1"/>
      <c r="C645" s="1"/>
      <c r="D645" s="1"/>
      <c r="E645" s="1"/>
      <c r="I645" s="1"/>
    </row>
    <row r="646" spans="1:9" ht="14.25" customHeight="1" x14ac:dyDescent="0.45">
      <c r="A646" s="1"/>
      <c r="B646" s="1"/>
      <c r="C646" s="1"/>
      <c r="D646" s="1"/>
      <c r="E646" s="1"/>
      <c r="I646" s="1"/>
    </row>
    <row r="647" spans="1:9" ht="14.25" customHeight="1" x14ac:dyDescent="0.45">
      <c r="A647" s="1"/>
      <c r="B647" s="1"/>
      <c r="C647" s="1"/>
      <c r="D647" s="1"/>
      <c r="E647" s="1"/>
      <c r="I647" s="1"/>
    </row>
    <row r="648" spans="1:9" ht="14.25" customHeight="1" x14ac:dyDescent="0.45">
      <c r="A648" s="1"/>
      <c r="B648" s="1"/>
      <c r="C648" s="1"/>
      <c r="D648" s="1"/>
      <c r="E648" s="1"/>
      <c r="I648" s="1"/>
    </row>
    <row r="649" spans="1:9" ht="14.25" customHeight="1" x14ac:dyDescent="0.45">
      <c r="A649" s="1"/>
      <c r="B649" s="1"/>
      <c r="C649" s="1"/>
      <c r="D649" s="1"/>
      <c r="E649" s="1"/>
      <c r="I649" s="1"/>
    </row>
    <row r="650" spans="1:9" ht="14.25" customHeight="1" x14ac:dyDescent="0.45">
      <c r="A650" s="1"/>
      <c r="B650" s="1"/>
      <c r="C650" s="1"/>
      <c r="D650" s="1"/>
      <c r="E650" s="1"/>
      <c r="I650" s="1"/>
    </row>
    <row r="651" spans="1:9" ht="14.25" customHeight="1" x14ac:dyDescent="0.45">
      <c r="A651" s="1"/>
      <c r="B651" s="1"/>
      <c r="C651" s="1"/>
      <c r="D651" s="1"/>
      <c r="E651" s="1"/>
      <c r="I651" s="1"/>
    </row>
    <row r="652" spans="1:9" ht="14.25" customHeight="1" x14ac:dyDescent="0.45">
      <c r="A652" s="1"/>
      <c r="B652" s="1"/>
      <c r="C652" s="1"/>
      <c r="D652" s="1"/>
      <c r="E652" s="1"/>
      <c r="I652" s="1"/>
    </row>
    <row r="653" spans="1:9" ht="14.25" customHeight="1" x14ac:dyDescent="0.45">
      <c r="A653" s="1"/>
      <c r="B653" s="1"/>
      <c r="C653" s="1"/>
      <c r="D653" s="1"/>
      <c r="E653" s="1"/>
      <c r="I653" s="1"/>
    </row>
    <row r="654" spans="1:9" ht="14.25" customHeight="1" x14ac:dyDescent="0.45">
      <c r="A654" s="1"/>
      <c r="B654" s="1"/>
      <c r="C654" s="1"/>
      <c r="D654" s="1"/>
      <c r="E654" s="1"/>
      <c r="I654" s="1"/>
    </row>
    <row r="655" spans="1:9" ht="14.25" customHeight="1" x14ac:dyDescent="0.45">
      <c r="A655" s="1"/>
      <c r="B655" s="1"/>
      <c r="C655" s="1"/>
      <c r="D655" s="1"/>
      <c r="E655" s="1"/>
      <c r="I655" s="1"/>
    </row>
    <row r="656" spans="1:9" ht="14.25" customHeight="1" x14ac:dyDescent="0.45">
      <c r="A656" s="1"/>
      <c r="B656" s="1"/>
      <c r="C656" s="1"/>
      <c r="D656" s="1"/>
      <c r="E656" s="1"/>
      <c r="I656" s="1"/>
    </row>
    <row r="657" spans="1:9" ht="14.25" customHeight="1" x14ac:dyDescent="0.45">
      <c r="A657" s="1"/>
      <c r="B657" s="1"/>
      <c r="C657" s="1"/>
      <c r="D657" s="1"/>
      <c r="E657" s="1"/>
      <c r="I657" s="1"/>
    </row>
    <row r="658" spans="1:9" ht="14.25" customHeight="1" x14ac:dyDescent="0.45">
      <c r="A658" s="1"/>
      <c r="B658" s="1"/>
      <c r="C658" s="1"/>
      <c r="D658" s="1"/>
      <c r="E658" s="1"/>
      <c r="I658" s="1"/>
    </row>
    <row r="659" spans="1:9" ht="14.25" customHeight="1" x14ac:dyDescent="0.45">
      <c r="A659" s="1"/>
      <c r="B659" s="1"/>
      <c r="C659" s="1"/>
      <c r="D659" s="1"/>
      <c r="E659" s="1"/>
      <c r="I659" s="1"/>
    </row>
    <row r="660" spans="1:9" ht="14.25" customHeight="1" x14ac:dyDescent="0.45">
      <c r="A660" s="1"/>
      <c r="B660" s="1"/>
      <c r="C660" s="1"/>
      <c r="D660" s="1"/>
      <c r="E660" s="1"/>
      <c r="I660" s="1"/>
    </row>
    <row r="661" spans="1:9" ht="14.25" customHeight="1" x14ac:dyDescent="0.45">
      <c r="A661" s="1"/>
      <c r="B661" s="1"/>
      <c r="C661" s="1"/>
      <c r="D661" s="1"/>
      <c r="E661" s="1"/>
      <c r="I661" s="1"/>
    </row>
    <row r="662" spans="1:9" ht="14.25" customHeight="1" x14ac:dyDescent="0.45">
      <c r="A662" s="1"/>
      <c r="B662" s="1"/>
      <c r="C662" s="1"/>
      <c r="D662" s="1"/>
      <c r="E662" s="1"/>
      <c r="I662" s="1"/>
    </row>
    <row r="663" spans="1:9" ht="14.25" customHeight="1" x14ac:dyDescent="0.45">
      <c r="A663" s="1"/>
      <c r="B663" s="1"/>
      <c r="C663" s="1"/>
      <c r="D663" s="1"/>
      <c r="E663" s="1"/>
      <c r="I663" s="1"/>
    </row>
    <row r="664" spans="1:9" ht="14.25" customHeight="1" x14ac:dyDescent="0.45">
      <c r="A664" s="1"/>
      <c r="B664" s="1"/>
      <c r="C664" s="1"/>
      <c r="D664" s="1"/>
      <c r="E664" s="1"/>
      <c r="I664" s="1"/>
    </row>
    <row r="665" spans="1:9" ht="14.25" customHeight="1" x14ac:dyDescent="0.45">
      <c r="A665" s="1"/>
      <c r="B665" s="1"/>
      <c r="C665" s="1"/>
      <c r="D665" s="1"/>
      <c r="E665" s="1"/>
      <c r="I665" s="1"/>
    </row>
    <row r="666" spans="1:9" ht="14.25" customHeight="1" x14ac:dyDescent="0.45">
      <c r="A666" s="1"/>
      <c r="B666" s="1"/>
      <c r="C666" s="1"/>
      <c r="D666" s="1"/>
      <c r="E666" s="1"/>
      <c r="I666" s="1"/>
    </row>
    <row r="667" spans="1:9" ht="14.25" customHeight="1" x14ac:dyDescent="0.45">
      <c r="A667" s="1"/>
      <c r="B667" s="1"/>
      <c r="C667" s="1"/>
      <c r="D667" s="1"/>
      <c r="E667" s="1"/>
      <c r="I667" s="1"/>
    </row>
    <row r="668" spans="1:9" ht="14.25" customHeight="1" x14ac:dyDescent="0.45">
      <c r="A668" s="1"/>
      <c r="B668" s="1"/>
      <c r="C668" s="1"/>
      <c r="D668" s="1"/>
      <c r="E668" s="1"/>
      <c r="I668" s="1"/>
    </row>
    <row r="669" spans="1:9" ht="14.25" customHeight="1" x14ac:dyDescent="0.45">
      <c r="A669" s="1"/>
      <c r="B669" s="1"/>
      <c r="C669" s="1"/>
      <c r="D669" s="1"/>
      <c r="E669" s="1"/>
      <c r="I669" s="1"/>
    </row>
    <row r="670" spans="1:9" ht="14.25" customHeight="1" x14ac:dyDescent="0.45">
      <c r="A670" s="1"/>
      <c r="B670" s="1"/>
      <c r="C670" s="1"/>
      <c r="D670" s="1"/>
      <c r="E670" s="1"/>
      <c r="I670" s="1"/>
    </row>
    <row r="671" spans="1:9" ht="14.25" customHeight="1" x14ac:dyDescent="0.45">
      <c r="A671" s="1"/>
      <c r="B671" s="1"/>
      <c r="C671" s="1"/>
      <c r="D671" s="1"/>
      <c r="E671" s="1"/>
      <c r="I671" s="1"/>
    </row>
    <row r="672" spans="1:9" ht="14.25" customHeight="1" x14ac:dyDescent="0.45">
      <c r="A672" s="1"/>
      <c r="B672" s="1"/>
      <c r="C672" s="1"/>
      <c r="D672" s="1"/>
      <c r="E672" s="1"/>
      <c r="I672" s="1"/>
    </row>
    <row r="673" spans="1:9" ht="14.25" customHeight="1" x14ac:dyDescent="0.45">
      <c r="A673" s="1"/>
      <c r="B673" s="1"/>
      <c r="C673" s="1"/>
      <c r="D673" s="1"/>
      <c r="E673" s="1"/>
      <c r="I673" s="1"/>
    </row>
    <row r="674" spans="1:9" ht="14.25" customHeight="1" x14ac:dyDescent="0.45">
      <c r="A674" s="1"/>
      <c r="B674" s="1"/>
      <c r="C674" s="1"/>
      <c r="D674" s="1"/>
      <c r="E674" s="1"/>
      <c r="I674" s="1"/>
    </row>
    <row r="675" spans="1:9" ht="14.25" customHeight="1" x14ac:dyDescent="0.45">
      <c r="A675" s="1"/>
      <c r="B675" s="1"/>
      <c r="C675" s="1"/>
      <c r="D675" s="1"/>
      <c r="E675" s="1"/>
      <c r="I675" s="1"/>
    </row>
    <row r="676" spans="1:9" ht="14.25" customHeight="1" x14ac:dyDescent="0.45">
      <c r="A676" s="1"/>
      <c r="B676" s="1"/>
      <c r="C676" s="1"/>
      <c r="D676" s="1"/>
      <c r="E676" s="1"/>
      <c r="I676" s="1"/>
    </row>
    <row r="677" spans="1:9" ht="14.25" customHeight="1" x14ac:dyDescent="0.45">
      <c r="A677" s="1"/>
      <c r="B677" s="1"/>
      <c r="C677" s="1"/>
      <c r="D677" s="1"/>
      <c r="E677" s="1"/>
      <c r="I677" s="1"/>
    </row>
    <row r="678" spans="1:9" ht="14.25" customHeight="1" x14ac:dyDescent="0.45">
      <c r="A678" s="1"/>
      <c r="B678" s="1"/>
      <c r="C678" s="1"/>
      <c r="D678" s="1"/>
      <c r="E678" s="1"/>
      <c r="I678" s="1"/>
    </row>
    <row r="679" spans="1:9" ht="14.25" customHeight="1" x14ac:dyDescent="0.45">
      <c r="A679" s="1"/>
      <c r="B679" s="1"/>
      <c r="C679" s="1"/>
      <c r="D679" s="1"/>
      <c r="E679" s="1"/>
      <c r="I679" s="1"/>
    </row>
    <row r="680" spans="1:9" ht="14.25" customHeight="1" x14ac:dyDescent="0.45">
      <c r="A680" s="1"/>
      <c r="B680" s="1"/>
      <c r="C680" s="1"/>
      <c r="D680" s="1"/>
      <c r="E680" s="1"/>
      <c r="I680" s="1"/>
    </row>
    <row r="681" spans="1:9" ht="14.25" customHeight="1" x14ac:dyDescent="0.45">
      <c r="A681" s="1"/>
      <c r="B681" s="1"/>
      <c r="C681" s="1"/>
      <c r="D681" s="1"/>
      <c r="E681" s="1"/>
      <c r="I681" s="1"/>
    </row>
    <row r="682" spans="1:9" ht="14.25" customHeight="1" x14ac:dyDescent="0.45">
      <c r="A682" s="1"/>
      <c r="B682" s="1"/>
      <c r="C682" s="1"/>
      <c r="D682" s="1"/>
      <c r="E682" s="1"/>
      <c r="I682" s="1"/>
    </row>
    <row r="683" spans="1:9" ht="14.25" customHeight="1" x14ac:dyDescent="0.45">
      <c r="A683" s="1"/>
      <c r="B683" s="1"/>
      <c r="C683" s="1"/>
      <c r="D683" s="1"/>
      <c r="E683" s="1"/>
      <c r="I683" s="1"/>
    </row>
    <row r="684" spans="1:9" ht="14.25" customHeight="1" x14ac:dyDescent="0.45">
      <c r="A684" s="1"/>
      <c r="B684" s="1"/>
      <c r="C684" s="1"/>
      <c r="D684" s="1"/>
      <c r="E684" s="1"/>
      <c r="I684" s="1"/>
    </row>
    <row r="685" spans="1:9" ht="14.25" customHeight="1" x14ac:dyDescent="0.45">
      <c r="A685" s="1"/>
      <c r="B685" s="1"/>
      <c r="C685" s="1"/>
      <c r="D685" s="1"/>
      <c r="E685" s="1"/>
      <c r="I685" s="1"/>
    </row>
    <row r="686" spans="1:9" ht="14.25" customHeight="1" x14ac:dyDescent="0.45">
      <c r="A686" s="1"/>
      <c r="B686" s="1"/>
      <c r="C686" s="1"/>
      <c r="D686" s="1"/>
      <c r="E686" s="1"/>
      <c r="I686" s="1"/>
    </row>
    <row r="687" spans="1:9" ht="14.25" customHeight="1" x14ac:dyDescent="0.45">
      <c r="A687" s="1"/>
      <c r="B687" s="1"/>
      <c r="C687" s="1"/>
      <c r="D687" s="1"/>
      <c r="E687" s="1"/>
      <c r="I687" s="1"/>
    </row>
    <row r="688" spans="1:9" ht="14.25" customHeight="1" x14ac:dyDescent="0.45">
      <c r="A688" s="1"/>
      <c r="B688" s="1"/>
      <c r="C688" s="1"/>
      <c r="D688" s="1"/>
      <c r="E688" s="1"/>
      <c r="I688" s="1"/>
    </row>
    <row r="689" spans="1:9" ht="14.25" customHeight="1" x14ac:dyDescent="0.45">
      <c r="A689" s="1"/>
      <c r="B689" s="1"/>
      <c r="C689" s="1"/>
      <c r="D689" s="1"/>
      <c r="E689" s="1"/>
      <c r="I689" s="1"/>
    </row>
    <row r="690" spans="1:9" ht="14.25" customHeight="1" x14ac:dyDescent="0.45">
      <c r="A690" s="1"/>
      <c r="B690" s="1"/>
      <c r="C690" s="1"/>
      <c r="D690" s="1"/>
      <c r="E690" s="1"/>
      <c r="I690" s="1"/>
    </row>
    <row r="691" spans="1:9" ht="14.25" customHeight="1" x14ac:dyDescent="0.45">
      <c r="A691" s="1"/>
      <c r="B691" s="1"/>
      <c r="C691" s="1"/>
      <c r="D691" s="1"/>
      <c r="E691" s="1"/>
      <c r="I691" s="1"/>
    </row>
    <row r="692" spans="1:9" ht="14.25" customHeight="1" x14ac:dyDescent="0.45">
      <c r="A692" s="1"/>
      <c r="B692" s="1"/>
      <c r="C692" s="1"/>
      <c r="D692" s="1"/>
      <c r="E692" s="1"/>
      <c r="I692" s="1"/>
    </row>
    <row r="693" spans="1:9" ht="14.25" customHeight="1" x14ac:dyDescent="0.45">
      <c r="A693" s="1"/>
      <c r="B693" s="1"/>
      <c r="C693" s="1"/>
      <c r="D693" s="1"/>
      <c r="E693" s="1"/>
      <c r="I693" s="1"/>
    </row>
    <row r="694" spans="1:9" ht="14.25" customHeight="1" x14ac:dyDescent="0.45">
      <c r="A694" s="1"/>
      <c r="B694" s="1"/>
      <c r="C694" s="1"/>
      <c r="D694" s="1"/>
      <c r="E694" s="1"/>
      <c r="I694" s="1"/>
    </row>
    <row r="695" spans="1:9" ht="14.25" customHeight="1" x14ac:dyDescent="0.45">
      <c r="A695" s="1"/>
      <c r="B695" s="1"/>
      <c r="C695" s="1"/>
      <c r="D695" s="1"/>
      <c r="E695" s="1"/>
      <c r="I695" s="1"/>
    </row>
    <row r="696" spans="1:9" ht="14.25" customHeight="1" x14ac:dyDescent="0.45">
      <c r="A696" s="1"/>
      <c r="B696" s="1"/>
      <c r="C696" s="1"/>
      <c r="D696" s="1"/>
      <c r="E696" s="1"/>
      <c r="I696" s="1"/>
    </row>
    <row r="697" spans="1:9" ht="14.25" customHeight="1" x14ac:dyDescent="0.45">
      <c r="A697" s="1"/>
      <c r="B697" s="1"/>
      <c r="C697" s="1"/>
      <c r="D697" s="1"/>
      <c r="E697" s="1"/>
      <c r="I697" s="1"/>
    </row>
    <row r="698" spans="1:9" ht="14.25" customHeight="1" x14ac:dyDescent="0.45">
      <c r="A698" s="1"/>
      <c r="B698" s="1"/>
      <c r="C698" s="1"/>
      <c r="D698" s="1"/>
      <c r="E698" s="1"/>
      <c r="I698" s="1"/>
    </row>
    <row r="699" spans="1:9" ht="14.25" customHeight="1" x14ac:dyDescent="0.45">
      <c r="A699" s="1"/>
      <c r="B699" s="1"/>
      <c r="C699" s="1"/>
      <c r="D699" s="1"/>
      <c r="E699" s="1"/>
      <c r="I699" s="1"/>
    </row>
    <row r="700" spans="1:9" ht="14.25" customHeight="1" x14ac:dyDescent="0.45">
      <c r="A700" s="1"/>
      <c r="B700" s="1"/>
      <c r="C700" s="1"/>
      <c r="D700" s="1"/>
      <c r="E700" s="1"/>
      <c r="I700" s="1"/>
    </row>
    <row r="701" spans="1:9" ht="14.25" customHeight="1" x14ac:dyDescent="0.45">
      <c r="A701" s="1"/>
      <c r="B701" s="1"/>
      <c r="C701" s="1"/>
      <c r="D701" s="1"/>
      <c r="E701" s="1"/>
      <c r="I701" s="1"/>
    </row>
    <row r="702" spans="1:9" ht="14.25" customHeight="1" x14ac:dyDescent="0.45">
      <c r="A702" s="1"/>
      <c r="B702" s="1"/>
      <c r="C702" s="1"/>
      <c r="D702" s="1"/>
      <c r="E702" s="1"/>
      <c r="I702" s="1"/>
    </row>
    <row r="703" spans="1:9" ht="14.25" customHeight="1" x14ac:dyDescent="0.45">
      <c r="A703" s="1"/>
      <c r="B703" s="1"/>
      <c r="C703" s="1"/>
      <c r="D703" s="1"/>
      <c r="E703" s="1"/>
      <c r="I703" s="1"/>
    </row>
    <row r="704" spans="1:9" ht="14.25" customHeight="1" x14ac:dyDescent="0.45">
      <c r="A704" s="1"/>
      <c r="B704" s="1"/>
      <c r="C704" s="1"/>
      <c r="D704" s="1"/>
      <c r="E704" s="1"/>
      <c r="I704" s="1"/>
    </row>
    <row r="705" spans="1:9" ht="14.25" customHeight="1" x14ac:dyDescent="0.45">
      <c r="A705" s="1"/>
      <c r="B705" s="1"/>
      <c r="C705" s="1"/>
      <c r="D705" s="1"/>
      <c r="E705" s="1"/>
      <c r="I705" s="1"/>
    </row>
    <row r="706" spans="1:9" ht="14.25" customHeight="1" x14ac:dyDescent="0.45">
      <c r="A706" s="1"/>
      <c r="B706" s="1"/>
      <c r="C706" s="1"/>
      <c r="D706" s="1"/>
      <c r="E706" s="1"/>
      <c r="I706" s="1"/>
    </row>
    <row r="707" spans="1:9" ht="14.25" customHeight="1" x14ac:dyDescent="0.45">
      <c r="A707" s="1"/>
      <c r="B707" s="1"/>
      <c r="C707" s="1"/>
      <c r="D707" s="1"/>
      <c r="E707" s="1"/>
      <c r="I707" s="1"/>
    </row>
    <row r="708" spans="1:9" ht="14.25" customHeight="1" x14ac:dyDescent="0.45">
      <c r="A708" s="1"/>
      <c r="B708" s="1"/>
      <c r="C708" s="1"/>
      <c r="D708" s="1"/>
      <c r="E708" s="1"/>
      <c r="I708" s="1"/>
    </row>
    <row r="709" spans="1:9" ht="14.25" customHeight="1" x14ac:dyDescent="0.45">
      <c r="A709" s="1"/>
      <c r="B709" s="1"/>
      <c r="C709" s="1"/>
      <c r="D709" s="1"/>
      <c r="E709" s="1"/>
      <c r="I709" s="1"/>
    </row>
    <row r="710" spans="1:9" ht="14.25" customHeight="1" x14ac:dyDescent="0.45">
      <c r="A710" s="1"/>
      <c r="B710" s="1"/>
      <c r="C710" s="1"/>
      <c r="D710" s="1"/>
      <c r="E710" s="1"/>
      <c r="I710" s="1"/>
    </row>
    <row r="711" spans="1:9" ht="14.25" customHeight="1" x14ac:dyDescent="0.45">
      <c r="A711" s="1"/>
      <c r="B711" s="1"/>
      <c r="C711" s="1"/>
      <c r="D711" s="1"/>
      <c r="E711" s="1"/>
      <c r="I711" s="1"/>
    </row>
    <row r="712" spans="1:9" ht="14.25" customHeight="1" x14ac:dyDescent="0.45">
      <c r="A712" s="1"/>
      <c r="B712" s="1"/>
      <c r="C712" s="1"/>
      <c r="D712" s="1"/>
      <c r="E712" s="1"/>
      <c r="I712" s="1"/>
    </row>
    <row r="713" spans="1:9" ht="14.25" customHeight="1" x14ac:dyDescent="0.45">
      <c r="A713" s="1"/>
      <c r="B713" s="1"/>
      <c r="C713" s="1"/>
      <c r="D713" s="1"/>
      <c r="E713" s="1"/>
      <c r="I713" s="1"/>
    </row>
    <row r="714" spans="1:9" ht="14.25" customHeight="1" x14ac:dyDescent="0.45">
      <c r="A714" s="1"/>
      <c r="B714" s="1"/>
      <c r="C714" s="1"/>
      <c r="D714" s="1"/>
      <c r="E714" s="1"/>
      <c r="I714" s="1"/>
    </row>
    <row r="715" spans="1:9" ht="14.25" customHeight="1" x14ac:dyDescent="0.45">
      <c r="A715" s="1"/>
      <c r="B715" s="1"/>
      <c r="C715" s="1"/>
      <c r="D715" s="1"/>
      <c r="E715" s="1"/>
      <c r="I715" s="1"/>
    </row>
    <row r="716" spans="1:9" ht="14.25" customHeight="1" x14ac:dyDescent="0.45">
      <c r="A716" s="1"/>
      <c r="B716" s="1"/>
      <c r="C716" s="1"/>
      <c r="D716" s="1"/>
      <c r="E716" s="1"/>
      <c r="I716" s="1"/>
    </row>
    <row r="717" spans="1:9" ht="14.25" customHeight="1" x14ac:dyDescent="0.45">
      <c r="A717" s="1"/>
      <c r="B717" s="1"/>
      <c r="C717" s="1"/>
      <c r="D717" s="1"/>
      <c r="E717" s="1"/>
      <c r="I717" s="1"/>
    </row>
    <row r="718" spans="1:9" ht="14.25" customHeight="1" x14ac:dyDescent="0.45">
      <c r="A718" s="1"/>
      <c r="B718" s="1"/>
      <c r="C718" s="1"/>
      <c r="D718" s="1"/>
      <c r="E718" s="1"/>
      <c r="I718" s="1"/>
    </row>
    <row r="719" spans="1:9" ht="14.25" customHeight="1" x14ac:dyDescent="0.45">
      <c r="A719" s="1"/>
      <c r="B719" s="1"/>
      <c r="C719" s="1"/>
      <c r="D719" s="1"/>
      <c r="E719" s="1"/>
      <c r="I719" s="1"/>
    </row>
    <row r="720" spans="1:9" ht="14.25" customHeight="1" x14ac:dyDescent="0.45">
      <c r="A720" s="1"/>
      <c r="B720" s="1"/>
      <c r="C720" s="1"/>
      <c r="D720" s="1"/>
      <c r="E720" s="1"/>
      <c r="I720" s="1"/>
    </row>
    <row r="721" spans="1:9" ht="14.25" customHeight="1" x14ac:dyDescent="0.45">
      <c r="A721" s="1"/>
      <c r="B721" s="1"/>
      <c r="C721" s="1"/>
      <c r="D721" s="1"/>
      <c r="E721" s="1"/>
      <c r="I721" s="1"/>
    </row>
    <row r="722" spans="1:9" ht="14.25" customHeight="1" x14ac:dyDescent="0.45">
      <c r="A722" s="1"/>
      <c r="B722" s="1"/>
      <c r="C722" s="1"/>
      <c r="D722" s="1"/>
      <c r="E722" s="1"/>
      <c r="I722" s="1"/>
    </row>
    <row r="723" spans="1:9" ht="14.25" customHeight="1" x14ac:dyDescent="0.45">
      <c r="A723" s="1"/>
      <c r="B723" s="1"/>
      <c r="C723" s="1"/>
      <c r="D723" s="1"/>
      <c r="E723" s="1"/>
      <c r="I723" s="1"/>
    </row>
    <row r="724" spans="1:9" ht="14.25" customHeight="1" x14ac:dyDescent="0.45">
      <c r="A724" s="1"/>
      <c r="B724" s="1"/>
      <c r="C724" s="1"/>
      <c r="D724" s="1"/>
      <c r="E724" s="1"/>
      <c r="I724" s="1"/>
    </row>
    <row r="725" spans="1:9" ht="14.25" customHeight="1" x14ac:dyDescent="0.45">
      <c r="A725" s="1"/>
      <c r="B725" s="1"/>
      <c r="C725" s="1"/>
      <c r="D725" s="1"/>
      <c r="E725" s="1"/>
      <c r="I725" s="1"/>
    </row>
    <row r="726" spans="1:9" ht="14.25" customHeight="1" x14ac:dyDescent="0.45">
      <c r="A726" s="1"/>
      <c r="B726" s="1"/>
      <c r="C726" s="1"/>
      <c r="D726" s="1"/>
      <c r="E726" s="1"/>
      <c r="I726" s="1"/>
    </row>
    <row r="727" spans="1:9" ht="14.25" customHeight="1" x14ac:dyDescent="0.45">
      <c r="A727" s="1"/>
      <c r="B727" s="1"/>
      <c r="C727" s="1"/>
      <c r="D727" s="1"/>
      <c r="E727" s="1"/>
      <c r="I727" s="1"/>
    </row>
    <row r="728" spans="1:9" ht="14.25" customHeight="1" x14ac:dyDescent="0.45">
      <c r="A728" s="1"/>
      <c r="B728" s="1"/>
      <c r="C728" s="1"/>
      <c r="D728" s="1"/>
      <c r="E728" s="1"/>
      <c r="I728" s="1"/>
    </row>
    <row r="729" spans="1:9" ht="14.25" customHeight="1" x14ac:dyDescent="0.45">
      <c r="A729" s="1"/>
      <c r="B729" s="1"/>
      <c r="C729" s="1"/>
      <c r="D729" s="1"/>
      <c r="E729" s="1"/>
      <c r="I729" s="1"/>
    </row>
    <row r="730" spans="1:9" ht="14.25" customHeight="1" x14ac:dyDescent="0.45">
      <c r="A730" s="1"/>
      <c r="B730" s="1"/>
      <c r="C730" s="1"/>
      <c r="D730" s="1"/>
      <c r="E730" s="1"/>
      <c r="I730" s="1"/>
    </row>
    <row r="731" spans="1:9" ht="14.25" customHeight="1" x14ac:dyDescent="0.45">
      <c r="A731" s="1"/>
      <c r="B731" s="1"/>
      <c r="C731" s="1"/>
      <c r="D731" s="1"/>
      <c r="E731" s="1"/>
      <c r="I731" s="1"/>
    </row>
    <row r="732" spans="1:9" ht="14.25" customHeight="1" x14ac:dyDescent="0.45">
      <c r="A732" s="1"/>
      <c r="B732" s="1"/>
      <c r="C732" s="1"/>
      <c r="D732" s="1"/>
      <c r="E732" s="1"/>
      <c r="I732" s="1"/>
    </row>
    <row r="733" spans="1:9" ht="14.25" customHeight="1" x14ac:dyDescent="0.45">
      <c r="A733" s="1"/>
      <c r="B733" s="1"/>
      <c r="C733" s="1"/>
      <c r="D733" s="1"/>
      <c r="E733" s="1"/>
      <c r="I733" s="1"/>
    </row>
    <row r="734" spans="1:9" ht="14.25" customHeight="1" x14ac:dyDescent="0.45">
      <c r="A734" s="1"/>
      <c r="B734" s="1"/>
      <c r="C734" s="1"/>
      <c r="D734" s="1"/>
      <c r="E734" s="1"/>
      <c r="I734" s="1"/>
    </row>
    <row r="735" spans="1:9" ht="14.25" customHeight="1" x14ac:dyDescent="0.45">
      <c r="A735" s="1"/>
      <c r="B735" s="1"/>
      <c r="C735" s="1"/>
      <c r="D735" s="1"/>
      <c r="E735" s="1"/>
      <c r="I735" s="1"/>
    </row>
    <row r="736" spans="1:9" ht="14.25" customHeight="1" x14ac:dyDescent="0.45">
      <c r="A736" s="1"/>
      <c r="B736" s="1"/>
      <c r="C736" s="1"/>
      <c r="D736" s="1"/>
      <c r="E736" s="1"/>
      <c r="I736" s="1"/>
    </row>
    <row r="737" spans="1:9" ht="14.25" customHeight="1" x14ac:dyDescent="0.45">
      <c r="A737" s="1"/>
      <c r="B737" s="1"/>
      <c r="C737" s="1"/>
      <c r="D737" s="1"/>
      <c r="E737" s="1"/>
      <c r="I737" s="1"/>
    </row>
    <row r="738" spans="1:9" ht="14.25" customHeight="1" x14ac:dyDescent="0.45">
      <c r="A738" s="1"/>
      <c r="B738" s="1"/>
      <c r="C738" s="1"/>
      <c r="D738" s="1"/>
      <c r="E738" s="1"/>
      <c r="I738" s="1"/>
    </row>
    <row r="739" spans="1:9" ht="14.25" customHeight="1" x14ac:dyDescent="0.45">
      <c r="A739" s="1"/>
      <c r="B739" s="1"/>
      <c r="C739" s="1"/>
      <c r="D739" s="1"/>
      <c r="E739" s="1"/>
      <c r="I739" s="1"/>
    </row>
    <row r="740" spans="1:9" ht="14.25" customHeight="1" x14ac:dyDescent="0.45">
      <c r="A740" s="1"/>
      <c r="B740" s="1"/>
      <c r="C740" s="1"/>
      <c r="D740" s="1"/>
      <c r="E740" s="1"/>
      <c r="I740" s="1"/>
    </row>
    <row r="741" spans="1:9" ht="14.25" customHeight="1" x14ac:dyDescent="0.45">
      <c r="A741" s="1"/>
      <c r="B741" s="1"/>
      <c r="C741" s="1"/>
      <c r="D741" s="1"/>
      <c r="E741" s="1"/>
      <c r="I741" s="1"/>
    </row>
    <row r="742" spans="1:9" ht="14.25" customHeight="1" x14ac:dyDescent="0.45">
      <c r="A742" s="1"/>
      <c r="B742" s="1"/>
      <c r="C742" s="1"/>
      <c r="D742" s="1"/>
      <c r="E742" s="1"/>
      <c r="I742" s="1"/>
    </row>
    <row r="743" spans="1:9" ht="14.25" customHeight="1" x14ac:dyDescent="0.45">
      <c r="A743" s="1"/>
      <c r="B743" s="1"/>
      <c r="C743" s="1"/>
      <c r="D743" s="1"/>
      <c r="E743" s="1"/>
      <c r="I743" s="1"/>
    </row>
    <row r="744" spans="1:9" ht="14.25" customHeight="1" x14ac:dyDescent="0.45">
      <c r="A744" s="1"/>
      <c r="B744" s="1"/>
      <c r="C744" s="1"/>
      <c r="D744" s="1"/>
      <c r="E744" s="1"/>
      <c r="I744" s="1"/>
    </row>
    <row r="745" spans="1:9" ht="14.25" customHeight="1" x14ac:dyDescent="0.45">
      <c r="A745" s="1"/>
      <c r="B745" s="1"/>
      <c r="C745" s="1"/>
      <c r="D745" s="1"/>
      <c r="E745" s="1"/>
      <c r="I745" s="1"/>
    </row>
    <row r="746" spans="1:9" ht="14.25" customHeight="1" x14ac:dyDescent="0.45">
      <c r="A746" s="1"/>
      <c r="B746" s="1"/>
      <c r="C746" s="1"/>
      <c r="D746" s="1"/>
      <c r="E746" s="1"/>
      <c r="I746" s="1"/>
    </row>
    <row r="747" spans="1:9" ht="14.25" customHeight="1" x14ac:dyDescent="0.45">
      <c r="A747" s="1"/>
      <c r="B747" s="1"/>
      <c r="C747" s="1"/>
      <c r="D747" s="1"/>
      <c r="E747" s="1"/>
      <c r="I747" s="1"/>
    </row>
    <row r="748" spans="1:9" ht="14.25" customHeight="1" x14ac:dyDescent="0.45">
      <c r="A748" s="1"/>
      <c r="B748" s="1"/>
      <c r="C748" s="1"/>
      <c r="D748" s="1"/>
      <c r="E748" s="1"/>
      <c r="I748" s="1"/>
    </row>
    <row r="749" spans="1:9" ht="14.25" customHeight="1" x14ac:dyDescent="0.45">
      <c r="A749" s="1"/>
      <c r="B749" s="1"/>
      <c r="C749" s="1"/>
      <c r="D749" s="1"/>
      <c r="E749" s="1"/>
      <c r="I749" s="1"/>
    </row>
    <row r="750" spans="1:9" ht="14.25" customHeight="1" x14ac:dyDescent="0.45">
      <c r="A750" s="1"/>
      <c r="B750" s="1"/>
      <c r="C750" s="1"/>
      <c r="D750" s="1"/>
      <c r="E750" s="1"/>
      <c r="I750" s="1"/>
    </row>
    <row r="751" spans="1:9" ht="14.25" customHeight="1" x14ac:dyDescent="0.45">
      <c r="A751" s="1"/>
      <c r="B751" s="1"/>
      <c r="C751" s="1"/>
      <c r="D751" s="1"/>
      <c r="E751" s="1"/>
      <c r="I751" s="1"/>
    </row>
    <row r="752" spans="1:9" ht="14.25" customHeight="1" x14ac:dyDescent="0.45">
      <c r="A752" s="1"/>
      <c r="B752" s="1"/>
      <c r="C752" s="1"/>
      <c r="D752" s="1"/>
      <c r="E752" s="1"/>
      <c r="I752" s="1"/>
    </row>
    <row r="753" spans="1:9" ht="14.25" customHeight="1" x14ac:dyDescent="0.45">
      <c r="A753" s="1"/>
      <c r="B753" s="1"/>
      <c r="C753" s="1"/>
      <c r="D753" s="1"/>
      <c r="E753" s="1"/>
      <c r="I753" s="1"/>
    </row>
    <row r="754" spans="1:9" ht="14.25" customHeight="1" x14ac:dyDescent="0.45">
      <c r="A754" s="1"/>
      <c r="B754" s="1"/>
      <c r="C754" s="1"/>
      <c r="D754" s="1"/>
      <c r="E754" s="1"/>
      <c r="I754" s="1"/>
    </row>
    <row r="755" spans="1:9" ht="14.25" customHeight="1" x14ac:dyDescent="0.45">
      <c r="A755" s="1"/>
      <c r="B755" s="1"/>
      <c r="C755" s="1"/>
      <c r="D755" s="1"/>
      <c r="E755" s="1"/>
      <c r="I755" s="1"/>
    </row>
    <row r="756" spans="1:9" ht="14.25" customHeight="1" x14ac:dyDescent="0.45">
      <c r="A756" s="1"/>
      <c r="B756" s="1"/>
      <c r="C756" s="1"/>
      <c r="D756" s="1"/>
      <c r="E756" s="1"/>
      <c r="I756" s="1"/>
    </row>
    <row r="757" spans="1:9" ht="14.25" customHeight="1" x14ac:dyDescent="0.45">
      <c r="A757" s="1"/>
      <c r="B757" s="1"/>
      <c r="C757" s="1"/>
      <c r="D757" s="1"/>
      <c r="E757" s="1"/>
      <c r="I757" s="1"/>
    </row>
    <row r="758" spans="1:9" ht="14.25" customHeight="1" x14ac:dyDescent="0.45">
      <c r="A758" s="1"/>
      <c r="B758" s="1"/>
      <c r="C758" s="1"/>
      <c r="D758" s="1"/>
      <c r="E758" s="1"/>
      <c r="I758" s="1"/>
    </row>
    <row r="759" spans="1:9" ht="14.25" customHeight="1" x14ac:dyDescent="0.45">
      <c r="A759" s="1"/>
      <c r="B759" s="1"/>
      <c r="C759" s="1"/>
      <c r="D759" s="1"/>
      <c r="E759" s="1"/>
      <c r="I759" s="1"/>
    </row>
    <row r="760" spans="1:9" ht="14.25" customHeight="1" x14ac:dyDescent="0.45">
      <c r="A760" s="1"/>
      <c r="B760" s="1"/>
      <c r="C760" s="1"/>
      <c r="D760" s="1"/>
      <c r="E760" s="1"/>
      <c r="I760" s="1"/>
    </row>
    <row r="761" spans="1:9" ht="14.25" customHeight="1" x14ac:dyDescent="0.45">
      <c r="A761" s="1"/>
      <c r="B761" s="1"/>
      <c r="C761" s="1"/>
      <c r="D761" s="1"/>
      <c r="E761" s="1"/>
      <c r="I761" s="1"/>
    </row>
    <row r="762" spans="1:9" ht="14.25" customHeight="1" x14ac:dyDescent="0.45">
      <c r="A762" s="1"/>
      <c r="B762" s="1"/>
      <c r="C762" s="1"/>
      <c r="D762" s="1"/>
      <c r="E762" s="1"/>
      <c r="I762" s="1"/>
    </row>
    <row r="763" spans="1:9" ht="14.25" customHeight="1" x14ac:dyDescent="0.45">
      <c r="A763" s="1"/>
      <c r="B763" s="1"/>
      <c r="C763" s="1"/>
      <c r="D763" s="1"/>
      <c r="E763" s="1"/>
      <c r="I763" s="1"/>
    </row>
    <row r="764" spans="1:9" ht="14.25" customHeight="1" x14ac:dyDescent="0.45">
      <c r="A764" s="1"/>
      <c r="B764" s="1"/>
      <c r="C764" s="1"/>
      <c r="D764" s="1"/>
      <c r="E764" s="1"/>
      <c r="I764" s="1"/>
    </row>
    <row r="765" spans="1:9" ht="14.25" customHeight="1" x14ac:dyDescent="0.45">
      <c r="A765" s="1"/>
      <c r="B765" s="1"/>
      <c r="C765" s="1"/>
      <c r="D765" s="1"/>
      <c r="E765" s="1"/>
      <c r="I765" s="1"/>
    </row>
    <row r="766" spans="1:9" ht="14.25" customHeight="1" x14ac:dyDescent="0.45">
      <c r="A766" s="1"/>
      <c r="B766" s="1"/>
      <c r="C766" s="1"/>
      <c r="D766" s="1"/>
      <c r="E766" s="1"/>
      <c r="I766" s="1"/>
    </row>
    <row r="767" spans="1:9" ht="14.25" customHeight="1" x14ac:dyDescent="0.45">
      <c r="A767" s="1"/>
      <c r="B767" s="1"/>
      <c r="C767" s="1"/>
      <c r="D767" s="1"/>
      <c r="E767" s="1"/>
      <c r="I767" s="1"/>
    </row>
    <row r="768" spans="1:9" ht="14.25" customHeight="1" x14ac:dyDescent="0.45">
      <c r="A768" s="1"/>
      <c r="B768" s="1"/>
      <c r="C768" s="1"/>
      <c r="D768" s="1"/>
      <c r="E768" s="1"/>
      <c r="I768" s="1"/>
    </row>
    <row r="769" spans="1:9" ht="14.25" customHeight="1" x14ac:dyDescent="0.45">
      <c r="A769" s="1"/>
      <c r="B769" s="1"/>
      <c r="C769" s="1"/>
      <c r="D769" s="1"/>
      <c r="E769" s="1"/>
      <c r="I769" s="1"/>
    </row>
    <row r="770" spans="1:9" ht="14.25" customHeight="1" x14ac:dyDescent="0.45">
      <c r="A770" s="1"/>
      <c r="B770" s="1"/>
      <c r="C770" s="1"/>
      <c r="D770" s="1"/>
      <c r="E770" s="1"/>
      <c r="I770" s="1"/>
    </row>
    <row r="771" spans="1:9" ht="14.25" customHeight="1" x14ac:dyDescent="0.45">
      <c r="A771" s="1"/>
      <c r="B771" s="1"/>
      <c r="C771" s="1"/>
      <c r="D771" s="1"/>
      <c r="E771" s="1"/>
      <c r="I771" s="1"/>
    </row>
    <row r="772" spans="1:9" ht="14.25" customHeight="1" x14ac:dyDescent="0.45">
      <c r="A772" s="1"/>
      <c r="B772" s="1"/>
      <c r="C772" s="1"/>
      <c r="D772" s="1"/>
      <c r="E772" s="1"/>
      <c r="I772" s="1"/>
    </row>
    <row r="773" spans="1:9" ht="14.25" customHeight="1" x14ac:dyDescent="0.45">
      <c r="A773" s="1"/>
      <c r="B773" s="1"/>
      <c r="C773" s="1"/>
      <c r="D773" s="1"/>
      <c r="E773" s="1"/>
      <c r="I773" s="1"/>
    </row>
    <row r="774" spans="1:9" ht="14.25" customHeight="1" x14ac:dyDescent="0.45">
      <c r="A774" s="1"/>
      <c r="B774" s="1"/>
      <c r="C774" s="1"/>
      <c r="D774" s="1"/>
      <c r="E774" s="1"/>
      <c r="I774" s="1"/>
    </row>
    <row r="775" spans="1:9" ht="14.25" customHeight="1" x14ac:dyDescent="0.45">
      <c r="A775" s="1"/>
      <c r="B775" s="1"/>
      <c r="C775" s="1"/>
      <c r="D775" s="1"/>
      <c r="E775" s="1"/>
      <c r="I775" s="1"/>
    </row>
    <row r="776" spans="1:9" ht="14.25" customHeight="1" x14ac:dyDescent="0.45">
      <c r="A776" s="1"/>
      <c r="B776" s="1"/>
      <c r="C776" s="1"/>
      <c r="D776" s="1"/>
      <c r="E776" s="1"/>
      <c r="I776" s="1"/>
    </row>
    <row r="777" spans="1:9" ht="14.25" customHeight="1" x14ac:dyDescent="0.45">
      <c r="A777" s="1"/>
      <c r="B777" s="1"/>
      <c r="C777" s="1"/>
      <c r="D777" s="1"/>
      <c r="E777" s="1"/>
      <c r="I777" s="1"/>
    </row>
    <row r="778" spans="1:9" ht="14.25" customHeight="1" x14ac:dyDescent="0.45">
      <c r="A778" s="1"/>
      <c r="B778" s="1"/>
      <c r="C778" s="1"/>
      <c r="D778" s="1"/>
      <c r="E778" s="1"/>
      <c r="I778" s="1"/>
    </row>
    <row r="779" spans="1:9" ht="14.25" customHeight="1" x14ac:dyDescent="0.45">
      <c r="A779" s="1"/>
      <c r="B779" s="1"/>
      <c r="C779" s="1"/>
      <c r="D779" s="1"/>
      <c r="E779" s="1"/>
      <c r="I779" s="1"/>
    </row>
    <row r="780" spans="1:9" ht="14.25" customHeight="1" x14ac:dyDescent="0.45">
      <c r="A780" s="1"/>
      <c r="B780" s="1"/>
      <c r="C780" s="1"/>
      <c r="D780" s="1"/>
      <c r="E780" s="1"/>
      <c r="I780" s="1"/>
    </row>
    <row r="781" spans="1:9" ht="14.25" customHeight="1" x14ac:dyDescent="0.45">
      <c r="A781" s="1"/>
      <c r="B781" s="1"/>
      <c r="C781" s="1"/>
      <c r="D781" s="1"/>
      <c r="E781" s="1"/>
      <c r="I781" s="1"/>
    </row>
    <row r="782" spans="1:9" ht="14.25" customHeight="1" x14ac:dyDescent="0.45">
      <c r="A782" s="1"/>
      <c r="B782" s="1"/>
      <c r="C782" s="1"/>
      <c r="D782" s="1"/>
      <c r="E782" s="1"/>
      <c r="I782" s="1"/>
    </row>
    <row r="783" spans="1:9" ht="14.25" customHeight="1" x14ac:dyDescent="0.45">
      <c r="A783" s="1"/>
      <c r="B783" s="1"/>
      <c r="C783" s="1"/>
      <c r="D783" s="1"/>
      <c r="E783" s="1"/>
      <c r="I783" s="1"/>
    </row>
    <row r="784" spans="1:9" ht="14.25" customHeight="1" x14ac:dyDescent="0.45">
      <c r="A784" s="1"/>
      <c r="B784" s="1"/>
      <c r="C784" s="1"/>
      <c r="D784" s="1"/>
      <c r="E784" s="1"/>
      <c r="I784" s="1"/>
    </row>
    <row r="785" spans="1:9" ht="14.25" customHeight="1" x14ac:dyDescent="0.45">
      <c r="A785" s="1"/>
      <c r="B785" s="1"/>
      <c r="C785" s="1"/>
      <c r="D785" s="1"/>
      <c r="E785" s="1"/>
      <c r="I785" s="1"/>
    </row>
    <row r="786" spans="1:9" ht="14.25" customHeight="1" x14ac:dyDescent="0.45">
      <c r="A786" s="1"/>
      <c r="B786" s="1"/>
      <c r="C786" s="1"/>
      <c r="D786" s="1"/>
      <c r="E786" s="1"/>
      <c r="I786" s="1"/>
    </row>
    <row r="787" spans="1:9" ht="14.25" customHeight="1" x14ac:dyDescent="0.45">
      <c r="A787" s="1"/>
      <c r="B787" s="1"/>
      <c r="C787" s="1"/>
      <c r="D787" s="1"/>
      <c r="E787" s="1"/>
      <c r="I787" s="1"/>
    </row>
    <row r="788" spans="1:9" ht="14.25" customHeight="1" x14ac:dyDescent="0.45">
      <c r="A788" s="1"/>
      <c r="B788" s="1"/>
      <c r="C788" s="1"/>
      <c r="D788" s="1"/>
      <c r="E788" s="1"/>
      <c r="I788" s="1"/>
    </row>
    <row r="789" spans="1:9" ht="14.25" customHeight="1" x14ac:dyDescent="0.45">
      <c r="A789" s="1"/>
      <c r="B789" s="1"/>
      <c r="C789" s="1"/>
      <c r="D789" s="1"/>
      <c r="E789" s="1"/>
      <c r="I789" s="1"/>
    </row>
    <row r="790" spans="1:9" ht="14.25" customHeight="1" x14ac:dyDescent="0.45">
      <c r="A790" s="1"/>
      <c r="B790" s="1"/>
      <c r="C790" s="1"/>
      <c r="D790" s="1"/>
      <c r="E790" s="1"/>
      <c r="I790" s="1"/>
    </row>
    <row r="791" spans="1:9" ht="14.25" customHeight="1" x14ac:dyDescent="0.45">
      <c r="A791" s="1"/>
      <c r="B791" s="1"/>
      <c r="C791" s="1"/>
      <c r="D791" s="1"/>
      <c r="E791" s="1"/>
      <c r="I791" s="1"/>
    </row>
    <row r="792" spans="1:9" ht="14.25" customHeight="1" x14ac:dyDescent="0.45">
      <c r="A792" s="1"/>
      <c r="B792" s="1"/>
      <c r="C792" s="1"/>
      <c r="D792" s="1"/>
      <c r="E792" s="1"/>
      <c r="I792" s="1"/>
    </row>
    <row r="793" spans="1:9" ht="14.25" customHeight="1" x14ac:dyDescent="0.45">
      <c r="A793" s="1"/>
      <c r="B793" s="1"/>
      <c r="C793" s="1"/>
      <c r="D793" s="1"/>
      <c r="E793" s="1"/>
      <c r="I793" s="1"/>
    </row>
    <row r="794" spans="1:9" ht="14.25" customHeight="1" x14ac:dyDescent="0.45">
      <c r="A794" s="1"/>
      <c r="B794" s="1"/>
      <c r="C794" s="1"/>
      <c r="D794" s="1"/>
      <c r="E794" s="1"/>
      <c r="I794" s="1"/>
    </row>
    <row r="795" spans="1:9" ht="14.25" customHeight="1" x14ac:dyDescent="0.45">
      <c r="A795" s="1"/>
      <c r="B795" s="1"/>
      <c r="C795" s="1"/>
      <c r="D795" s="1"/>
      <c r="E795" s="1"/>
      <c r="I795" s="1"/>
    </row>
    <row r="796" spans="1:9" ht="14.25" customHeight="1" x14ac:dyDescent="0.45">
      <c r="A796" s="1"/>
      <c r="B796" s="1"/>
      <c r="C796" s="1"/>
      <c r="D796" s="1"/>
      <c r="E796" s="1"/>
      <c r="I796" s="1"/>
    </row>
    <row r="797" spans="1:9" ht="14.25" customHeight="1" x14ac:dyDescent="0.45">
      <c r="A797" s="1"/>
      <c r="B797" s="1"/>
      <c r="C797" s="1"/>
      <c r="D797" s="1"/>
      <c r="E797" s="1"/>
      <c r="I797" s="1"/>
    </row>
    <row r="798" spans="1:9" ht="14.25" customHeight="1" x14ac:dyDescent="0.45">
      <c r="A798" s="1"/>
      <c r="B798" s="1"/>
      <c r="C798" s="1"/>
      <c r="D798" s="1"/>
      <c r="E798" s="1"/>
      <c r="I798" s="1"/>
    </row>
    <row r="799" spans="1:9" ht="14.25" customHeight="1" x14ac:dyDescent="0.45">
      <c r="A799" s="1"/>
      <c r="B799" s="1"/>
      <c r="C799" s="1"/>
      <c r="D799" s="1"/>
      <c r="E799" s="1"/>
      <c r="I799" s="1"/>
    </row>
    <row r="800" spans="1:9" ht="14.25" customHeight="1" x14ac:dyDescent="0.45">
      <c r="A800" s="1"/>
      <c r="B800" s="1"/>
      <c r="C800" s="1"/>
      <c r="D800" s="1"/>
      <c r="E800" s="1"/>
      <c r="I800" s="1"/>
    </row>
    <row r="801" spans="1:9" ht="14.25" customHeight="1" x14ac:dyDescent="0.45">
      <c r="A801" s="1"/>
      <c r="B801" s="1"/>
      <c r="C801" s="1"/>
      <c r="D801" s="1"/>
      <c r="E801" s="1"/>
      <c r="I801" s="1"/>
    </row>
    <row r="802" spans="1:9" ht="14.25" customHeight="1" x14ac:dyDescent="0.45">
      <c r="A802" s="1"/>
      <c r="B802" s="1"/>
      <c r="C802" s="1"/>
      <c r="D802" s="1"/>
      <c r="E802" s="1"/>
      <c r="I802" s="1"/>
    </row>
    <row r="803" spans="1:9" ht="14.25" customHeight="1" x14ac:dyDescent="0.45">
      <c r="A803" s="1"/>
      <c r="B803" s="1"/>
      <c r="C803" s="1"/>
      <c r="D803" s="1"/>
      <c r="E803" s="1"/>
      <c r="I803" s="1"/>
    </row>
    <row r="804" spans="1:9" ht="14.25" customHeight="1" x14ac:dyDescent="0.45">
      <c r="A804" s="1"/>
      <c r="B804" s="1"/>
      <c r="C804" s="1"/>
      <c r="D804" s="1"/>
      <c r="E804" s="1"/>
      <c r="I804" s="1"/>
    </row>
    <row r="805" spans="1:9" ht="14.25" customHeight="1" x14ac:dyDescent="0.45">
      <c r="A805" s="1"/>
      <c r="B805" s="1"/>
      <c r="C805" s="1"/>
      <c r="D805" s="1"/>
      <c r="E805" s="1"/>
      <c r="I805" s="1"/>
    </row>
    <row r="806" spans="1:9" ht="14.25" customHeight="1" x14ac:dyDescent="0.45">
      <c r="A806" s="1"/>
      <c r="B806" s="1"/>
      <c r="C806" s="1"/>
      <c r="D806" s="1"/>
      <c r="E806" s="1"/>
      <c r="I806" s="1"/>
    </row>
    <row r="807" spans="1:9" ht="14.25" customHeight="1" x14ac:dyDescent="0.45">
      <c r="A807" s="1"/>
      <c r="B807" s="1"/>
      <c r="C807" s="1"/>
      <c r="D807" s="1"/>
      <c r="E807" s="1"/>
      <c r="I807" s="1"/>
    </row>
    <row r="808" spans="1:9" ht="14.25" customHeight="1" x14ac:dyDescent="0.45">
      <c r="A808" s="1"/>
      <c r="B808" s="1"/>
      <c r="C808" s="1"/>
      <c r="D808" s="1"/>
      <c r="E808" s="1"/>
      <c r="I808" s="1"/>
    </row>
    <row r="809" spans="1:9" ht="14.25" customHeight="1" x14ac:dyDescent="0.45">
      <c r="A809" s="1"/>
      <c r="B809" s="1"/>
      <c r="C809" s="1"/>
      <c r="D809" s="1"/>
      <c r="E809" s="1"/>
      <c r="I809" s="1"/>
    </row>
    <row r="810" spans="1:9" ht="14.25" customHeight="1" x14ac:dyDescent="0.45">
      <c r="A810" s="1"/>
      <c r="B810" s="1"/>
      <c r="C810" s="1"/>
      <c r="D810" s="1"/>
      <c r="E810" s="1"/>
      <c r="I810" s="1"/>
    </row>
    <row r="811" spans="1:9" ht="14.25" customHeight="1" x14ac:dyDescent="0.45">
      <c r="A811" s="1"/>
      <c r="B811" s="1"/>
      <c r="C811" s="1"/>
      <c r="D811" s="1"/>
      <c r="E811" s="1"/>
      <c r="I811" s="1"/>
    </row>
    <row r="812" spans="1:9" ht="14.25" customHeight="1" x14ac:dyDescent="0.45">
      <c r="A812" s="1"/>
      <c r="B812" s="1"/>
      <c r="C812" s="1"/>
      <c r="D812" s="1"/>
      <c r="E812" s="1"/>
      <c r="I812" s="1"/>
    </row>
    <row r="813" spans="1:9" ht="14.25" customHeight="1" x14ac:dyDescent="0.45">
      <c r="A813" s="1"/>
      <c r="B813" s="1"/>
      <c r="C813" s="1"/>
      <c r="D813" s="1"/>
      <c r="E813" s="1"/>
      <c r="I813" s="1"/>
    </row>
    <row r="814" spans="1:9" ht="14.25" customHeight="1" x14ac:dyDescent="0.45">
      <c r="A814" s="1"/>
      <c r="B814" s="1"/>
      <c r="C814" s="1"/>
      <c r="D814" s="1"/>
      <c r="E814" s="1"/>
      <c r="I814" s="1"/>
    </row>
    <row r="815" spans="1:9" ht="14.25" customHeight="1" x14ac:dyDescent="0.45">
      <c r="A815" s="1"/>
      <c r="B815" s="1"/>
      <c r="C815" s="1"/>
      <c r="D815" s="1"/>
      <c r="E815" s="1"/>
      <c r="I815" s="1"/>
    </row>
    <row r="816" spans="1:9" ht="14.25" customHeight="1" x14ac:dyDescent="0.45">
      <c r="A816" s="1"/>
      <c r="B816" s="1"/>
      <c r="C816" s="1"/>
      <c r="D816" s="1"/>
      <c r="E816" s="1"/>
      <c r="I816" s="1"/>
    </row>
    <row r="817" spans="1:9" ht="14.25" customHeight="1" x14ac:dyDescent="0.45">
      <c r="A817" s="1"/>
      <c r="B817" s="1"/>
      <c r="C817" s="1"/>
      <c r="D817" s="1"/>
      <c r="E817" s="1"/>
      <c r="I817" s="1"/>
    </row>
    <row r="818" spans="1:9" ht="14.25" customHeight="1" x14ac:dyDescent="0.45">
      <c r="A818" s="1"/>
      <c r="B818" s="1"/>
      <c r="C818" s="1"/>
      <c r="D818" s="1"/>
      <c r="E818" s="1"/>
      <c r="I818" s="1"/>
    </row>
    <row r="819" spans="1:9" ht="14.25" customHeight="1" x14ac:dyDescent="0.45">
      <c r="A819" s="1"/>
      <c r="B819" s="1"/>
      <c r="C819" s="1"/>
      <c r="D819" s="1"/>
      <c r="E819" s="1"/>
      <c r="I819" s="1"/>
    </row>
    <row r="820" spans="1:9" ht="14.25" customHeight="1" x14ac:dyDescent="0.45">
      <c r="A820" s="1"/>
      <c r="B820" s="1"/>
      <c r="C820" s="1"/>
      <c r="D820" s="1"/>
      <c r="E820" s="1"/>
      <c r="I820" s="1"/>
    </row>
    <row r="821" spans="1:9" ht="14.25" customHeight="1" x14ac:dyDescent="0.45">
      <c r="A821" s="1"/>
      <c r="B821" s="1"/>
      <c r="C821" s="1"/>
      <c r="D821" s="1"/>
      <c r="E821" s="1"/>
      <c r="I821" s="1"/>
    </row>
    <row r="822" spans="1:9" ht="14.25" customHeight="1" x14ac:dyDescent="0.45">
      <c r="A822" s="1"/>
      <c r="B822" s="1"/>
      <c r="C822" s="1"/>
      <c r="D822" s="1"/>
      <c r="E822" s="1"/>
      <c r="I822" s="1"/>
    </row>
    <row r="823" spans="1:9" ht="14.25" customHeight="1" x14ac:dyDescent="0.45">
      <c r="A823" s="1"/>
      <c r="B823" s="1"/>
      <c r="C823" s="1"/>
      <c r="D823" s="1"/>
      <c r="E823" s="1"/>
      <c r="I823" s="1"/>
    </row>
    <row r="824" spans="1:9" ht="14.25" customHeight="1" x14ac:dyDescent="0.45">
      <c r="A824" s="1"/>
      <c r="B824" s="1"/>
      <c r="C824" s="1"/>
      <c r="D824" s="1"/>
      <c r="E824" s="1"/>
      <c r="I824" s="1"/>
    </row>
    <row r="825" spans="1:9" ht="14.25" customHeight="1" x14ac:dyDescent="0.45">
      <c r="A825" s="1"/>
      <c r="B825" s="1"/>
      <c r="C825" s="1"/>
      <c r="D825" s="1"/>
      <c r="E825" s="1"/>
      <c r="I825" s="1"/>
    </row>
    <row r="826" spans="1:9" ht="14.25" customHeight="1" x14ac:dyDescent="0.45">
      <c r="A826" s="1"/>
      <c r="B826" s="1"/>
      <c r="C826" s="1"/>
      <c r="D826" s="1"/>
      <c r="E826" s="1"/>
      <c r="I826" s="1"/>
    </row>
    <row r="827" spans="1:9" ht="14.25" customHeight="1" x14ac:dyDescent="0.45">
      <c r="A827" s="1"/>
      <c r="B827" s="1"/>
      <c r="C827" s="1"/>
      <c r="D827" s="1"/>
      <c r="E827" s="1"/>
      <c r="I827" s="1"/>
    </row>
    <row r="828" spans="1:9" ht="14.25" customHeight="1" x14ac:dyDescent="0.45">
      <c r="A828" s="1"/>
      <c r="B828" s="1"/>
      <c r="C828" s="1"/>
      <c r="D828" s="1"/>
      <c r="E828" s="1"/>
      <c r="I828" s="1"/>
    </row>
    <row r="829" spans="1:9" ht="14.25" customHeight="1" x14ac:dyDescent="0.45">
      <c r="A829" s="1"/>
      <c r="B829" s="1"/>
      <c r="C829" s="1"/>
      <c r="D829" s="1"/>
      <c r="E829" s="1"/>
      <c r="I829" s="1"/>
    </row>
    <row r="830" spans="1:9" ht="14.25" customHeight="1" x14ac:dyDescent="0.45">
      <c r="A830" s="1"/>
      <c r="B830" s="1"/>
      <c r="C830" s="1"/>
      <c r="D830" s="1"/>
      <c r="E830" s="1"/>
      <c r="I830" s="1"/>
    </row>
    <row r="831" spans="1:9" ht="14.25" customHeight="1" x14ac:dyDescent="0.45">
      <c r="A831" s="1"/>
      <c r="B831" s="1"/>
      <c r="C831" s="1"/>
      <c r="D831" s="1"/>
      <c r="E831" s="1"/>
      <c r="I831" s="1"/>
    </row>
    <row r="832" spans="1:9" ht="14.25" customHeight="1" x14ac:dyDescent="0.45">
      <c r="A832" s="1"/>
      <c r="B832" s="1"/>
      <c r="C832" s="1"/>
      <c r="D832" s="1"/>
      <c r="E832" s="1"/>
      <c r="I832" s="1"/>
    </row>
    <row r="833" spans="1:9" ht="14.25" customHeight="1" x14ac:dyDescent="0.45">
      <c r="A833" s="1"/>
      <c r="B833" s="1"/>
      <c r="C833" s="1"/>
      <c r="D833" s="1"/>
      <c r="E833" s="1"/>
      <c r="I833" s="1"/>
    </row>
    <row r="834" spans="1:9" ht="14.25" customHeight="1" x14ac:dyDescent="0.45">
      <c r="A834" s="1"/>
      <c r="B834" s="1"/>
      <c r="C834" s="1"/>
      <c r="D834" s="1"/>
      <c r="E834" s="1"/>
      <c r="I834" s="1"/>
    </row>
    <row r="835" spans="1:9" ht="14.25" customHeight="1" x14ac:dyDescent="0.45">
      <c r="A835" s="1"/>
      <c r="B835" s="1"/>
      <c r="C835" s="1"/>
      <c r="D835" s="1"/>
      <c r="E835" s="1"/>
      <c r="I835" s="1"/>
    </row>
    <row r="836" spans="1:9" ht="14.25" customHeight="1" x14ac:dyDescent="0.45">
      <c r="A836" s="1"/>
      <c r="B836" s="1"/>
      <c r="C836" s="1"/>
      <c r="D836" s="1"/>
      <c r="E836" s="1"/>
      <c r="I836" s="1"/>
    </row>
    <row r="837" spans="1:9" ht="14.25" customHeight="1" x14ac:dyDescent="0.45">
      <c r="A837" s="1"/>
      <c r="B837" s="1"/>
      <c r="C837" s="1"/>
      <c r="D837" s="1"/>
      <c r="E837" s="1"/>
      <c r="I837" s="1"/>
    </row>
    <row r="838" spans="1:9" ht="14.25" customHeight="1" x14ac:dyDescent="0.45">
      <c r="A838" s="1"/>
      <c r="B838" s="1"/>
      <c r="C838" s="1"/>
      <c r="D838" s="1"/>
      <c r="E838" s="1"/>
      <c r="I838" s="1"/>
    </row>
    <row r="839" spans="1:9" ht="14.25" customHeight="1" x14ac:dyDescent="0.45">
      <c r="A839" s="1"/>
      <c r="B839" s="1"/>
      <c r="C839" s="1"/>
      <c r="D839" s="1"/>
      <c r="E839" s="1"/>
      <c r="I839" s="1"/>
    </row>
    <row r="840" spans="1:9" ht="14.25" customHeight="1" x14ac:dyDescent="0.45">
      <c r="A840" s="1"/>
      <c r="B840" s="1"/>
      <c r="C840" s="1"/>
      <c r="D840" s="1"/>
      <c r="E840" s="1"/>
      <c r="I840" s="1"/>
    </row>
    <row r="841" spans="1:9" ht="14.25" customHeight="1" x14ac:dyDescent="0.45">
      <c r="A841" s="1"/>
      <c r="B841" s="1"/>
      <c r="C841" s="1"/>
      <c r="D841" s="1"/>
      <c r="E841" s="1"/>
      <c r="I841" s="1"/>
    </row>
    <row r="842" spans="1:9" ht="14.25" customHeight="1" x14ac:dyDescent="0.45">
      <c r="A842" s="1"/>
      <c r="B842" s="1"/>
      <c r="C842" s="1"/>
      <c r="D842" s="1"/>
      <c r="E842" s="1"/>
      <c r="I842" s="1"/>
    </row>
    <row r="843" spans="1:9" ht="14.25" customHeight="1" x14ac:dyDescent="0.45">
      <c r="A843" s="1"/>
      <c r="B843" s="1"/>
      <c r="C843" s="1"/>
      <c r="D843" s="1"/>
      <c r="E843" s="1"/>
      <c r="I843" s="1"/>
    </row>
    <row r="844" spans="1:9" ht="14.25" customHeight="1" x14ac:dyDescent="0.45">
      <c r="A844" s="1"/>
      <c r="B844" s="1"/>
      <c r="C844" s="1"/>
      <c r="D844" s="1"/>
      <c r="E844" s="1"/>
      <c r="I844" s="1"/>
    </row>
    <row r="845" spans="1:9" ht="14.25" customHeight="1" x14ac:dyDescent="0.45">
      <c r="A845" s="1"/>
      <c r="B845" s="1"/>
      <c r="C845" s="1"/>
      <c r="D845" s="1"/>
      <c r="E845" s="1"/>
      <c r="I845" s="1"/>
    </row>
    <row r="846" spans="1:9" ht="14.25" customHeight="1" x14ac:dyDescent="0.45">
      <c r="A846" s="1"/>
      <c r="B846" s="1"/>
      <c r="C846" s="1"/>
      <c r="D846" s="1"/>
      <c r="E846" s="1"/>
      <c r="I846" s="1"/>
    </row>
    <row r="847" spans="1:9" ht="14.25" customHeight="1" x14ac:dyDescent="0.45">
      <c r="A847" s="1"/>
      <c r="B847" s="1"/>
      <c r="C847" s="1"/>
      <c r="D847" s="1"/>
      <c r="E847" s="1"/>
      <c r="I847" s="1"/>
    </row>
    <row r="848" spans="1:9" ht="14.25" customHeight="1" x14ac:dyDescent="0.45">
      <c r="A848" s="1"/>
      <c r="B848" s="1"/>
      <c r="C848" s="1"/>
      <c r="D848" s="1"/>
      <c r="E848" s="1"/>
      <c r="I848" s="1"/>
    </row>
    <row r="849" spans="1:9" ht="14.25" customHeight="1" x14ac:dyDescent="0.45">
      <c r="A849" s="1"/>
      <c r="B849" s="1"/>
      <c r="C849" s="1"/>
      <c r="D849" s="1"/>
      <c r="E849" s="1"/>
      <c r="I849" s="1"/>
    </row>
    <row r="850" spans="1:9" ht="14.25" customHeight="1" x14ac:dyDescent="0.45">
      <c r="A850" s="1"/>
      <c r="B850" s="1"/>
      <c r="C850" s="1"/>
      <c r="D850" s="1"/>
      <c r="E850" s="1"/>
      <c r="I850" s="1"/>
    </row>
    <row r="851" spans="1:9" ht="14.25" customHeight="1" x14ac:dyDescent="0.45">
      <c r="A851" s="1"/>
      <c r="B851" s="1"/>
      <c r="C851" s="1"/>
      <c r="D851" s="1"/>
      <c r="E851" s="1"/>
      <c r="I851" s="1"/>
    </row>
    <row r="852" spans="1:9" ht="14.25" customHeight="1" x14ac:dyDescent="0.45">
      <c r="A852" s="1"/>
      <c r="B852" s="1"/>
      <c r="C852" s="1"/>
      <c r="D852" s="1"/>
      <c r="E852" s="1"/>
      <c r="I852" s="1"/>
    </row>
    <row r="853" spans="1:9" ht="14.25" customHeight="1" x14ac:dyDescent="0.45">
      <c r="A853" s="1"/>
      <c r="B853" s="1"/>
      <c r="C853" s="1"/>
      <c r="D853" s="1"/>
      <c r="E853" s="1"/>
      <c r="I853" s="1"/>
    </row>
    <row r="854" spans="1:9" ht="14.25" customHeight="1" x14ac:dyDescent="0.45">
      <c r="A854" s="1"/>
      <c r="B854" s="1"/>
      <c r="C854" s="1"/>
      <c r="D854" s="1"/>
      <c r="E854" s="1"/>
      <c r="I854" s="1"/>
    </row>
    <row r="855" spans="1:9" ht="14.25" customHeight="1" x14ac:dyDescent="0.45">
      <c r="A855" s="1"/>
      <c r="B855" s="1"/>
      <c r="C855" s="1"/>
      <c r="D855" s="1"/>
      <c r="E855" s="1"/>
      <c r="I855" s="1"/>
    </row>
    <row r="856" spans="1:9" ht="14.25" customHeight="1" x14ac:dyDescent="0.45">
      <c r="A856" s="1"/>
      <c r="B856" s="1"/>
      <c r="C856" s="1"/>
      <c r="D856" s="1"/>
      <c r="E856" s="1"/>
      <c r="I856" s="1"/>
    </row>
    <row r="857" spans="1:9" ht="14.25" customHeight="1" x14ac:dyDescent="0.45">
      <c r="A857" s="1"/>
      <c r="B857" s="1"/>
      <c r="C857" s="1"/>
      <c r="D857" s="1"/>
      <c r="E857" s="1"/>
      <c r="I857" s="1"/>
    </row>
    <row r="858" spans="1:9" ht="14.25" customHeight="1" x14ac:dyDescent="0.45">
      <c r="A858" s="1"/>
      <c r="B858" s="1"/>
      <c r="C858" s="1"/>
      <c r="D858" s="1"/>
      <c r="E858" s="1"/>
      <c r="I858" s="1"/>
    </row>
    <row r="859" spans="1:9" ht="14.25" customHeight="1" x14ac:dyDescent="0.45">
      <c r="A859" s="1"/>
      <c r="B859" s="1"/>
      <c r="C859" s="1"/>
      <c r="D859" s="1"/>
      <c r="E859" s="1"/>
      <c r="I859" s="1"/>
    </row>
    <row r="860" spans="1:9" ht="14.25" customHeight="1" x14ac:dyDescent="0.45">
      <c r="A860" s="1"/>
      <c r="B860" s="1"/>
      <c r="C860" s="1"/>
      <c r="D860" s="1"/>
      <c r="E860" s="1"/>
      <c r="I860" s="1"/>
    </row>
    <row r="861" spans="1:9" ht="14.25" customHeight="1" x14ac:dyDescent="0.45">
      <c r="A861" s="1"/>
      <c r="B861" s="1"/>
      <c r="C861" s="1"/>
      <c r="D861" s="1"/>
      <c r="E861" s="1"/>
      <c r="I861" s="1"/>
    </row>
    <row r="862" spans="1:9" ht="14.25" customHeight="1" x14ac:dyDescent="0.45">
      <c r="A862" s="1"/>
      <c r="B862" s="1"/>
      <c r="C862" s="1"/>
      <c r="D862" s="1"/>
      <c r="E862" s="1"/>
      <c r="I862" s="1"/>
    </row>
    <row r="863" spans="1:9" ht="14.25" customHeight="1" x14ac:dyDescent="0.45">
      <c r="A863" s="1"/>
      <c r="B863" s="1"/>
      <c r="C863" s="1"/>
      <c r="D863" s="1"/>
      <c r="E863" s="1"/>
      <c r="I863" s="1"/>
    </row>
    <row r="864" spans="1:9" ht="14.25" customHeight="1" x14ac:dyDescent="0.45">
      <c r="A864" s="1"/>
      <c r="B864" s="1"/>
      <c r="C864" s="1"/>
      <c r="D864" s="1"/>
      <c r="E864" s="1"/>
      <c r="I864" s="1"/>
    </row>
    <row r="865" spans="1:9" ht="14.25" customHeight="1" x14ac:dyDescent="0.45">
      <c r="A865" s="1"/>
      <c r="B865" s="1"/>
      <c r="C865" s="1"/>
      <c r="D865" s="1"/>
      <c r="E865" s="1"/>
      <c r="I865" s="1"/>
    </row>
    <row r="866" spans="1:9" ht="14.25" customHeight="1" x14ac:dyDescent="0.45">
      <c r="A866" s="1"/>
      <c r="B866" s="1"/>
      <c r="C866" s="1"/>
      <c r="D866" s="1"/>
      <c r="E866" s="1"/>
      <c r="I866" s="1"/>
    </row>
    <row r="867" spans="1:9" ht="14.25" customHeight="1" x14ac:dyDescent="0.45">
      <c r="A867" s="1"/>
      <c r="B867" s="1"/>
      <c r="C867" s="1"/>
      <c r="D867" s="1"/>
      <c r="E867" s="1"/>
      <c r="I867" s="1"/>
    </row>
    <row r="868" spans="1:9" ht="14.25" customHeight="1" x14ac:dyDescent="0.45">
      <c r="A868" s="1"/>
      <c r="B868" s="1"/>
      <c r="C868" s="1"/>
      <c r="D868" s="1"/>
      <c r="E868" s="1"/>
      <c r="I868" s="1"/>
    </row>
    <row r="869" spans="1:9" ht="14.25" customHeight="1" x14ac:dyDescent="0.45">
      <c r="A869" s="1"/>
      <c r="B869" s="1"/>
      <c r="C869" s="1"/>
      <c r="D869" s="1"/>
      <c r="E869" s="1"/>
      <c r="I869" s="1"/>
    </row>
    <row r="870" spans="1:9" ht="14.25" customHeight="1" x14ac:dyDescent="0.45">
      <c r="A870" s="1"/>
      <c r="B870" s="1"/>
      <c r="C870" s="1"/>
      <c r="D870" s="1"/>
      <c r="E870" s="1"/>
      <c r="I870" s="1"/>
    </row>
    <row r="871" spans="1:9" ht="14.25" customHeight="1" x14ac:dyDescent="0.45">
      <c r="A871" s="1"/>
      <c r="B871" s="1"/>
      <c r="C871" s="1"/>
      <c r="D871" s="1"/>
      <c r="E871" s="1"/>
      <c r="I871" s="1"/>
    </row>
    <row r="872" spans="1:9" ht="14.25" customHeight="1" x14ac:dyDescent="0.45">
      <c r="A872" s="1"/>
      <c r="B872" s="1"/>
      <c r="C872" s="1"/>
      <c r="D872" s="1"/>
      <c r="E872" s="1"/>
      <c r="I872" s="1"/>
    </row>
    <row r="873" spans="1:9" ht="14.25" customHeight="1" x14ac:dyDescent="0.45">
      <c r="A873" s="1"/>
      <c r="B873" s="1"/>
      <c r="C873" s="1"/>
      <c r="D873" s="1"/>
      <c r="E873" s="1"/>
      <c r="I873" s="1"/>
    </row>
    <row r="874" spans="1:9" ht="14.25" customHeight="1" x14ac:dyDescent="0.45">
      <c r="A874" s="1"/>
      <c r="B874" s="1"/>
      <c r="C874" s="1"/>
      <c r="D874" s="1"/>
      <c r="E874" s="1"/>
      <c r="I874" s="1"/>
    </row>
    <row r="875" spans="1:9" ht="14.25" customHeight="1" x14ac:dyDescent="0.45">
      <c r="A875" s="1"/>
      <c r="B875" s="1"/>
      <c r="C875" s="1"/>
      <c r="D875" s="1"/>
      <c r="E875" s="1"/>
      <c r="I875" s="1"/>
    </row>
    <row r="876" spans="1:9" ht="14.25" customHeight="1" x14ac:dyDescent="0.45">
      <c r="A876" s="1"/>
      <c r="B876" s="1"/>
      <c r="C876" s="1"/>
      <c r="D876" s="1"/>
      <c r="E876" s="1"/>
      <c r="I876" s="1"/>
    </row>
    <row r="877" spans="1:9" ht="14.25" customHeight="1" x14ac:dyDescent="0.45">
      <c r="A877" s="1"/>
      <c r="B877" s="1"/>
      <c r="C877" s="1"/>
      <c r="D877" s="1"/>
      <c r="E877" s="1"/>
      <c r="I877" s="1"/>
    </row>
    <row r="878" spans="1:9" ht="14.25" customHeight="1" x14ac:dyDescent="0.45">
      <c r="A878" s="1"/>
      <c r="B878" s="1"/>
      <c r="C878" s="1"/>
      <c r="D878" s="1"/>
      <c r="E878" s="1"/>
      <c r="I878" s="1"/>
    </row>
    <row r="879" spans="1:9" ht="14.25" customHeight="1" x14ac:dyDescent="0.45">
      <c r="A879" s="1"/>
      <c r="B879" s="1"/>
      <c r="C879" s="1"/>
      <c r="D879" s="1"/>
      <c r="E879" s="1"/>
      <c r="I879" s="1"/>
    </row>
    <row r="880" spans="1:9" ht="14.25" customHeight="1" x14ac:dyDescent="0.45">
      <c r="A880" s="1"/>
      <c r="B880" s="1"/>
      <c r="C880" s="1"/>
      <c r="D880" s="1"/>
      <c r="E880" s="1"/>
      <c r="I880" s="1"/>
    </row>
    <row r="881" spans="1:9" ht="14.25" customHeight="1" x14ac:dyDescent="0.45">
      <c r="A881" s="1"/>
      <c r="B881" s="1"/>
      <c r="C881" s="1"/>
      <c r="D881" s="1"/>
      <c r="E881" s="1"/>
      <c r="I881" s="1"/>
    </row>
    <row r="882" spans="1:9" ht="14.25" customHeight="1" x14ac:dyDescent="0.45">
      <c r="A882" s="1"/>
      <c r="B882" s="1"/>
      <c r="C882" s="1"/>
      <c r="D882" s="1"/>
      <c r="E882" s="1"/>
      <c r="I882" s="1"/>
    </row>
    <row r="883" spans="1:9" ht="14.25" customHeight="1" x14ac:dyDescent="0.45">
      <c r="A883" s="1"/>
      <c r="B883" s="1"/>
      <c r="C883" s="1"/>
      <c r="D883" s="1"/>
      <c r="E883" s="1"/>
      <c r="I883" s="1"/>
    </row>
    <row r="884" spans="1:9" ht="14.25" customHeight="1" x14ac:dyDescent="0.45">
      <c r="A884" s="1"/>
      <c r="B884" s="1"/>
      <c r="C884" s="1"/>
      <c r="D884" s="1"/>
      <c r="E884" s="1"/>
      <c r="I884" s="1"/>
    </row>
    <row r="885" spans="1:9" ht="14.25" customHeight="1" x14ac:dyDescent="0.45">
      <c r="A885" s="1"/>
      <c r="B885" s="1"/>
      <c r="C885" s="1"/>
      <c r="D885" s="1"/>
      <c r="E885" s="1"/>
      <c r="I885" s="1"/>
    </row>
    <row r="886" spans="1:9" ht="14.25" customHeight="1" x14ac:dyDescent="0.45">
      <c r="A886" s="1"/>
      <c r="B886" s="1"/>
      <c r="C886" s="1"/>
      <c r="D886" s="1"/>
      <c r="E886" s="1"/>
      <c r="I886" s="1"/>
    </row>
    <row r="887" spans="1:9" ht="14.25" customHeight="1" x14ac:dyDescent="0.45">
      <c r="A887" s="1"/>
      <c r="B887" s="1"/>
      <c r="C887" s="1"/>
      <c r="D887" s="1"/>
      <c r="E887" s="1"/>
      <c r="I887" s="1"/>
    </row>
    <row r="888" spans="1:9" ht="14.25" customHeight="1" x14ac:dyDescent="0.45">
      <c r="A888" s="1"/>
      <c r="B888" s="1"/>
      <c r="C888" s="1"/>
      <c r="D888" s="1"/>
      <c r="E888" s="1"/>
      <c r="I888" s="1"/>
    </row>
    <row r="889" spans="1:9" ht="14.25" customHeight="1" x14ac:dyDescent="0.45">
      <c r="A889" s="1"/>
      <c r="B889" s="1"/>
      <c r="C889" s="1"/>
      <c r="D889" s="1"/>
      <c r="E889" s="1"/>
      <c r="I889" s="1"/>
    </row>
    <row r="890" spans="1:9" ht="14.25" customHeight="1" x14ac:dyDescent="0.45">
      <c r="A890" s="1"/>
      <c r="B890" s="1"/>
      <c r="C890" s="1"/>
      <c r="D890" s="1"/>
      <c r="E890" s="1"/>
      <c r="I890" s="1"/>
    </row>
    <row r="891" spans="1:9" ht="14.25" customHeight="1" x14ac:dyDescent="0.45">
      <c r="A891" s="1"/>
      <c r="B891" s="1"/>
      <c r="C891" s="1"/>
      <c r="D891" s="1"/>
      <c r="E891" s="1"/>
      <c r="I891" s="1"/>
    </row>
    <row r="892" spans="1:9" ht="14.25" customHeight="1" x14ac:dyDescent="0.45">
      <c r="A892" s="1"/>
      <c r="B892" s="1"/>
      <c r="C892" s="1"/>
      <c r="D892" s="1"/>
      <c r="E892" s="1"/>
      <c r="I892" s="1"/>
    </row>
    <row r="893" spans="1:9" ht="14.25" customHeight="1" x14ac:dyDescent="0.45">
      <c r="A893" s="1"/>
      <c r="B893" s="1"/>
      <c r="C893" s="1"/>
      <c r="D893" s="1"/>
      <c r="E893" s="1"/>
      <c r="I893" s="1"/>
    </row>
    <row r="894" spans="1:9" ht="14.25" customHeight="1" x14ac:dyDescent="0.45">
      <c r="A894" s="1"/>
      <c r="B894" s="1"/>
      <c r="C894" s="1"/>
      <c r="D894" s="1"/>
      <c r="E894" s="1"/>
      <c r="I894" s="1"/>
    </row>
    <row r="895" spans="1:9" ht="14.25" customHeight="1" x14ac:dyDescent="0.45">
      <c r="A895" s="1"/>
      <c r="B895" s="1"/>
      <c r="C895" s="1"/>
      <c r="D895" s="1"/>
      <c r="E895" s="1"/>
      <c r="I895" s="1"/>
    </row>
    <row r="896" spans="1:9" ht="14.25" customHeight="1" x14ac:dyDescent="0.45">
      <c r="A896" s="1"/>
      <c r="B896" s="1"/>
      <c r="C896" s="1"/>
      <c r="D896" s="1"/>
      <c r="E896" s="1"/>
      <c r="I896" s="1"/>
    </row>
    <row r="897" spans="1:9" ht="14.25" customHeight="1" x14ac:dyDescent="0.45">
      <c r="A897" s="1"/>
      <c r="B897" s="1"/>
      <c r="C897" s="1"/>
      <c r="D897" s="1"/>
      <c r="E897" s="1"/>
      <c r="I897" s="1"/>
    </row>
    <row r="898" spans="1:9" ht="14.25" customHeight="1" x14ac:dyDescent="0.45">
      <c r="A898" s="1"/>
      <c r="B898" s="1"/>
      <c r="C898" s="1"/>
      <c r="D898" s="1"/>
      <c r="E898" s="1"/>
      <c r="I898" s="1"/>
    </row>
    <row r="899" spans="1:9" ht="14.25" customHeight="1" x14ac:dyDescent="0.45">
      <c r="A899" s="1"/>
      <c r="B899" s="1"/>
      <c r="C899" s="1"/>
      <c r="D899" s="1"/>
      <c r="E899" s="1"/>
      <c r="I899" s="1"/>
    </row>
    <row r="900" spans="1:9" ht="14.25" customHeight="1" x14ac:dyDescent="0.45">
      <c r="A900" s="1"/>
      <c r="B900" s="1"/>
      <c r="C900" s="1"/>
      <c r="D900" s="1"/>
      <c r="E900" s="1"/>
      <c r="I900" s="1"/>
    </row>
    <row r="901" spans="1:9" ht="14.25" customHeight="1" x14ac:dyDescent="0.45">
      <c r="A901" s="1"/>
      <c r="B901" s="1"/>
      <c r="C901" s="1"/>
      <c r="D901" s="1"/>
      <c r="E901" s="1"/>
      <c r="I901" s="1"/>
    </row>
    <row r="902" spans="1:9" ht="14.25" customHeight="1" x14ac:dyDescent="0.45">
      <c r="A902" s="1"/>
      <c r="B902" s="1"/>
      <c r="C902" s="1"/>
      <c r="D902" s="1"/>
      <c r="E902" s="1"/>
      <c r="I902" s="1"/>
    </row>
    <row r="903" spans="1:9" ht="14.25" customHeight="1" x14ac:dyDescent="0.45">
      <c r="A903" s="1"/>
      <c r="B903" s="1"/>
      <c r="C903" s="1"/>
      <c r="D903" s="1"/>
      <c r="E903" s="1"/>
      <c r="I903" s="1"/>
    </row>
    <row r="904" spans="1:9" ht="14.25" customHeight="1" x14ac:dyDescent="0.45">
      <c r="A904" s="1"/>
      <c r="B904" s="1"/>
      <c r="C904" s="1"/>
      <c r="D904" s="1"/>
      <c r="E904" s="1"/>
      <c r="I904" s="1"/>
    </row>
    <row r="905" spans="1:9" ht="14.25" customHeight="1" x14ac:dyDescent="0.45">
      <c r="A905" s="1"/>
      <c r="B905" s="1"/>
      <c r="C905" s="1"/>
      <c r="D905" s="1"/>
      <c r="E905" s="1"/>
      <c r="I905" s="1"/>
    </row>
    <row r="906" spans="1:9" ht="14.25" customHeight="1" x14ac:dyDescent="0.45">
      <c r="A906" s="1"/>
      <c r="B906" s="1"/>
      <c r="C906" s="1"/>
      <c r="D906" s="1"/>
      <c r="E906" s="1"/>
      <c r="I906" s="1"/>
    </row>
    <row r="907" spans="1:9" ht="14.25" customHeight="1" x14ac:dyDescent="0.45">
      <c r="A907" s="1"/>
      <c r="B907" s="1"/>
      <c r="C907" s="1"/>
      <c r="D907" s="1"/>
      <c r="E907" s="1"/>
      <c r="I907" s="1"/>
    </row>
    <row r="908" spans="1:9" ht="14.25" customHeight="1" x14ac:dyDescent="0.45">
      <c r="A908" s="1"/>
      <c r="B908" s="1"/>
      <c r="C908" s="1"/>
      <c r="D908" s="1"/>
      <c r="E908" s="1"/>
      <c r="I908" s="1"/>
    </row>
    <row r="909" spans="1:9" ht="14.25" customHeight="1" x14ac:dyDescent="0.45">
      <c r="A909" s="1"/>
      <c r="B909" s="1"/>
      <c r="C909" s="1"/>
      <c r="D909" s="1"/>
      <c r="E909" s="1"/>
      <c r="I909" s="1"/>
    </row>
    <row r="910" spans="1:9" ht="14.25" customHeight="1" x14ac:dyDescent="0.45">
      <c r="A910" s="1"/>
      <c r="B910" s="1"/>
      <c r="C910" s="1"/>
      <c r="D910" s="1"/>
      <c r="E910" s="1"/>
      <c r="I910" s="1"/>
    </row>
    <row r="911" spans="1:9" ht="14.25" customHeight="1" x14ac:dyDescent="0.45">
      <c r="A911" s="1"/>
      <c r="B911" s="1"/>
      <c r="C911" s="1"/>
      <c r="D911" s="1"/>
      <c r="E911" s="1"/>
      <c r="I911" s="1"/>
    </row>
    <row r="912" spans="1:9" ht="14.25" customHeight="1" x14ac:dyDescent="0.45">
      <c r="A912" s="1"/>
      <c r="B912" s="1"/>
      <c r="C912" s="1"/>
      <c r="D912" s="1"/>
      <c r="E912" s="1"/>
      <c r="I912" s="1"/>
    </row>
    <row r="913" spans="1:9" ht="14.25" customHeight="1" x14ac:dyDescent="0.45">
      <c r="A913" s="1"/>
      <c r="B913" s="1"/>
      <c r="C913" s="1"/>
      <c r="D913" s="1"/>
      <c r="E913" s="1"/>
      <c r="I913" s="1"/>
    </row>
    <row r="914" spans="1:9" ht="14.25" customHeight="1" x14ac:dyDescent="0.45">
      <c r="A914" s="1"/>
      <c r="B914" s="1"/>
      <c r="C914" s="1"/>
      <c r="D914" s="1"/>
      <c r="E914" s="1"/>
      <c r="I914" s="1"/>
    </row>
    <row r="915" spans="1:9" ht="14.25" customHeight="1" x14ac:dyDescent="0.45">
      <c r="A915" s="1"/>
      <c r="B915" s="1"/>
      <c r="C915" s="1"/>
      <c r="D915" s="1"/>
      <c r="E915" s="1"/>
      <c r="I915" s="1"/>
    </row>
    <row r="916" spans="1:9" ht="14.25" customHeight="1" x14ac:dyDescent="0.45">
      <c r="A916" s="1"/>
      <c r="B916" s="1"/>
      <c r="C916" s="1"/>
      <c r="D916" s="1"/>
      <c r="E916" s="1"/>
      <c r="I916" s="1"/>
    </row>
    <row r="917" spans="1:9" ht="14.25" customHeight="1" x14ac:dyDescent="0.45">
      <c r="A917" s="1"/>
      <c r="B917" s="1"/>
      <c r="C917" s="1"/>
      <c r="D917" s="1"/>
      <c r="E917" s="1"/>
      <c r="I917" s="1"/>
    </row>
    <row r="918" spans="1:9" ht="14.25" customHeight="1" x14ac:dyDescent="0.45">
      <c r="A918" s="1"/>
      <c r="B918" s="1"/>
      <c r="C918" s="1"/>
      <c r="D918" s="1"/>
      <c r="E918" s="1"/>
      <c r="I918" s="1"/>
    </row>
    <row r="919" spans="1:9" ht="14.25" customHeight="1" x14ac:dyDescent="0.45">
      <c r="A919" s="1"/>
      <c r="B919" s="1"/>
      <c r="C919" s="1"/>
      <c r="D919" s="1"/>
      <c r="E919" s="1"/>
      <c r="I919" s="1"/>
    </row>
    <row r="920" spans="1:9" ht="14.25" customHeight="1" x14ac:dyDescent="0.45">
      <c r="A920" s="1"/>
      <c r="B920" s="1"/>
      <c r="C920" s="1"/>
      <c r="D920" s="1"/>
      <c r="E920" s="1"/>
      <c r="I920" s="1"/>
    </row>
    <row r="921" spans="1:9" ht="14.25" customHeight="1" x14ac:dyDescent="0.45">
      <c r="A921" s="1"/>
      <c r="B921" s="1"/>
      <c r="C921" s="1"/>
      <c r="D921" s="1"/>
      <c r="E921" s="1"/>
      <c r="I921" s="1"/>
    </row>
    <row r="922" spans="1:9" ht="14.25" customHeight="1" x14ac:dyDescent="0.45">
      <c r="A922" s="1"/>
      <c r="B922" s="1"/>
      <c r="C922" s="1"/>
      <c r="D922" s="1"/>
      <c r="E922" s="1"/>
      <c r="I922" s="1"/>
    </row>
    <row r="923" spans="1:9" ht="14.25" customHeight="1" x14ac:dyDescent="0.45">
      <c r="A923" s="1"/>
      <c r="B923" s="1"/>
      <c r="C923" s="1"/>
      <c r="D923" s="1"/>
      <c r="E923" s="1"/>
      <c r="I923" s="1"/>
    </row>
    <row r="924" spans="1:9" ht="14.25" customHeight="1" x14ac:dyDescent="0.45">
      <c r="A924" s="1"/>
      <c r="B924" s="1"/>
      <c r="C924" s="1"/>
      <c r="D924" s="1"/>
      <c r="E924" s="1"/>
      <c r="I924" s="1"/>
    </row>
    <row r="925" spans="1:9" ht="14.25" customHeight="1" x14ac:dyDescent="0.45">
      <c r="A925" s="1"/>
      <c r="B925" s="1"/>
      <c r="C925" s="1"/>
      <c r="D925" s="1"/>
      <c r="E925" s="1"/>
      <c r="I925" s="1"/>
    </row>
    <row r="926" spans="1:9" ht="14.25" customHeight="1" x14ac:dyDescent="0.45">
      <c r="A926" s="1"/>
      <c r="B926" s="1"/>
      <c r="C926" s="1"/>
      <c r="D926" s="1"/>
      <c r="E926" s="1"/>
      <c r="I926" s="1"/>
    </row>
    <row r="927" spans="1:9" ht="14.25" customHeight="1" x14ac:dyDescent="0.45">
      <c r="A927" s="1"/>
      <c r="B927" s="1"/>
      <c r="C927" s="1"/>
      <c r="D927" s="1"/>
      <c r="E927" s="1"/>
      <c r="I927" s="1"/>
    </row>
    <row r="928" spans="1:9" ht="14.25" customHeight="1" x14ac:dyDescent="0.45">
      <c r="A928" s="1"/>
      <c r="B928" s="1"/>
      <c r="C928" s="1"/>
      <c r="D928" s="1"/>
      <c r="E928" s="1"/>
      <c r="I928" s="1"/>
    </row>
    <row r="929" spans="1:9" ht="14.25" customHeight="1" x14ac:dyDescent="0.45">
      <c r="A929" s="1"/>
      <c r="B929" s="1"/>
      <c r="C929" s="1"/>
      <c r="D929" s="1"/>
      <c r="E929" s="1"/>
      <c r="I929" s="1"/>
    </row>
    <row r="930" spans="1:9" ht="14.25" customHeight="1" x14ac:dyDescent="0.45">
      <c r="A930" s="1"/>
      <c r="B930" s="1"/>
      <c r="C930" s="1"/>
      <c r="D930" s="1"/>
      <c r="E930" s="1"/>
      <c r="I930" s="1"/>
    </row>
    <row r="931" spans="1:9" ht="14.25" customHeight="1" x14ac:dyDescent="0.45">
      <c r="A931" s="1"/>
      <c r="B931" s="1"/>
      <c r="C931" s="1"/>
      <c r="D931" s="1"/>
      <c r="E931" s="1"/>
      <c r="I931" s="1"/>
    </row>
    <row r="932" spans="1:9" ht="14.25" customHeight="1" x14ac:dyDescent="0.45">
      <c r="A932" s="1"/>
      <c r="B932" s="1"/>
      <c r="C932" s="1"/>
      <c r="D932" s="1"/>
      <c r="E932" s="1"/>
      <c r="I932" s="1"/>
    </row>
    <row r="933" spans="1:9" ht="14.25" customHeight="1" x14ac:dyDescent="0.45">
      <c r="A933" s="1"/>
      <c r="B933" s="1"/>
      <c r="C933" s="1"/>
      <c r="D933" s="1"/>
      <c r="E933" s="1"/>
      <c r="I933" s="1"/>
    </row>
    <row r="934" spans="1:9" ht="14.25" customHeight="1" x14ac:dyDescent="0.45">
      <c r="A934" s="1"/>
      <c r="B934" s="1"/>
      <c r="C934" s="1"/>
      <c r="D934" s="1"/>
      <c r="E934" s="1"/>
      <c r="I934" s="1"/>
    </row>
    <row r="935" spans="1:9" ht="14.25" customHeight="1" x14ac:dyDescent="0.45">
      <c r="A935" s="1"/>
      <c r="B935" s="1"/>
      <c r="C935" s="1"/>
      <c r="D935" s="1"/>
      <c r="E935" s="1"/>
      <c r="I935" s="1"/>
    </row>
    <row r="936" spans="1:9" ht="14.25" customHeight="1" x14ac:dyDescent="0.45">
      <c r="A936" s="1"/>
      <c r="B936" s="1"/>
      <c r="C936" s="1"/>
      <c r="D936" s="1"/>
      <c r="E936" s="1"/>
      <c r="I936" s="1"/>
    </row>
    <row r="937" spans="1:9" ht="14.25" customHeight="1" x14ac:dyDescent="0.45">
      <c r="A937" s="1"/>
      <c r="B937" s="1"/>
      <c r="C937" s="1"/>
      <c r="D937" s="1"/>
      <c r="E937" s="1"/>
      <c r="I937" s="1"/>
    </row>
    <row r="938" spans="1:9" ht="14.25" customHeight="1" x14ac:dyDescent="0.45">
      <c r="A938" s="1"/>
      <c r="B938" s="1"/>
      <c r="C938" s="1"/>
      <c r="D938" s="1"/>
      <c r="E938" s="1"/>
      <c r="I938" s="1"/>
    </row>
    <row r="939" spans="1:9" ht="14.25" customHeight="1" x14ac:dyDescent="0.45">
      <c r="A939" s="1"/>
      <c r="B939" s="1"/>
      <c r="C939" s="1"/>
      <c r="D939" s="1"/>
      <c r="E939" s="1"/>
      <c r="I939" s="1"/>
    </row>
    <row r="940" spans="1:9" ht="14.25" customHeight="1" x14ac:dyDescent="0.45">
      <c r="A940" s="1"/>
      <c r="B940" s="1"/>
      <c r="C940" s="1"/>
      <c r="D940" s="1"/>
      <c r="E940" s="1"/>
      <c r="I940" s="1"/>
    </row>
    <row r="941" spans="1:9" ht="14.25" customHeight="1" x14ac:dyDescent="0.45">
      <c r="A941" s="1"/>
      <c r="B941" s="1"/>
      <c r="C941" s="1"/>
      <c r="D941" s="1"/>
      <c r="E941" s="1"/>
      <c r="I941" s="1"/>
    </row>
    <row r="942" spans="1:9" ht="14.25" customHeight="1" x14ac:dyDescent="0.45">
      <c r="A942" s="1"/>
      <c r="B942" s="1"/>
      <c r="C942" s="1"/>
      <c r="D942" s="1"/>
      <c r="E942" s="1"/>
      <c r="I942" s="1"/>
    </row>
    <row r="943" spans="1:9" ht="14.25" customHeight="1" x14ac:dyDescent="0.45">
      <c r="A943" s="1"/>
      <c r="B943" s="1"/>
      <c r="C943" s="1"/>
      <c r="D943" s="1"/>
      <c r="E943" s="1"/>
      <c r="I943" s="1"/>
    </row>
    <row r="944" spans="1:9" ht="14.25" customHeight="1" x14ac:dyDescent="0.45">
      <c r="A944" s="1"/>
      <c r="B944" s="1"/>
      <c r="C944" s="1"/>
      <c r="D944" s="1"/>
      <c r="E944" s="1"/>
      <c r="I944" s="1"/>
    </row>
    <row r="945" spans="1:9" ht="14.25" customHeight="1" x14ac:dyDescent="0.45">
      <c r="A945" s="1"/>
      <c r="B945" s="1"/>
      <c r="C945" s="1"/>
      <c r="D945" s="1"/>
      <c r="E945" s="1"/>
      <c r="I945" s="1"/>
    </row>
    <row r="946" spans="1:9" ht="14.25" customHeight="1" x14ac:dyDescent="0.45">
      <c r="A946" s="1"/>
      <c r="B946" s="1"/>
      <c r="C946" s="1"/>
      <c r="D946" s="1"/>
      <c r="E946" s="1"/>
      <c r="I946" s="1"/>
    </row>
    <row r="947" spans="1:9" ht="14.25" customHeight="1" x14ac:dyDescent="0.45">
      <c r="A947" s="1"/>
      <c r="B947" s="1"/>
      <c r="C947" s="1"/>
      <c r="D947" s="1"/>
      <c r="E947" s="1"/>
      <c r="I947" s="1"/>
    </row>
    <row r="948" spans="1:9" ht="14.25" customHeight="1" x14ac:dyDescent="0.45">
      <c r="A948" s="1"/>
      <c r="B948" s="1"/>
      <c r="C948" s="1"/>
      <c r="D948" s="1"/>
      <c r="E948" s="1"/>
      <c r="I948" s="1"/>
    </row>
    <row r="949" spans="1:9" ht="14.25" customHeight="1" x14ac:dyDescent="0.45">
      <c r="A949" s="1"/>
      <c r="B949" s="1"/>
      <c r="C949" s="1"/>
      <c r="D949" s="1"/>
      <c r="E949" s="1"/>
      <c r="I949" s="1"/>
    </row>
    <row r="950" spans="1:9" ht="14.25" customHeight="1" x14ac:dyDescent="0.45">
      <c r="A950" s="1"/>
      <c r="B950" s="1"/>
      <c r="C950" s="1"/>
      <c r="D950" s="1"/>
      <c r="E950" s="1"/>
      <c r="I950" s="1"/>
    </row>
    <row r="951" spans="1:9" ht="14.25" customHeight="1" x14ac:dyDescent="0.45">
      <c r="A951" s="1"/>
      <c r="B951" s="1"/>
      <c r="C951" s="1"/>
      <c r="D951" s="1"/>
      <c r="E951" s="1"/>
      <c r="I951" s="1"/>
    </row>
    <row r="952" spans="1:9" ht="14.25" customHeight="1" x14ac:dyDescent="0.45">
      <c r="A952" s="1"/>
      <c r="B952" s="1"/>
      <c r="C952" s="1"/>
      <c r="D952" s="1"/>
      <c r="E952" s="1"/>
      <c r="I952" s="1"/>
    </row>
    <row r="953" spans="1:9" ht="14.25" customHeight="1" x14ac:dyDescent="0.45">
      <c r="A953" s="1"/>
      <c r="B953" s="1"/>
      <c r="C953" s="1"/>
      <c r="D953" s="1"/>
      <c r="E953" s="1"/>
      <c r="I953" s="1"/>
    </row>
    <row r="954" spans="1:9" ht="14.25" customHeight="1" x14ac:dyDescent="0.45">
      <c r="A954" s="1"/>
      <c r="B954" s="1"/>
      <c r="C954" s="1"/>
      <c r="D954" s="1"/>
      <c r="E954" s="1"/>
      <c r="I954" s="1"/>
    </row>
    <row r="955" spans="1:9" ht="14.25" customHeight="1" x14ac:dyDescent="0.45">
      <c r="A955" s="1"/>
      <c r="B955" s="1"/>
      <c r="C955" s="1"/>
      <c r="D955" s="1"/>
      <c r="E955" s="1"/>
      <c r="I955" s="1"/>
    </row>
    <row r="956" spans="1:9" ht="14.25" customHeight="1" x14ac:dyDescent="0.45">
      <c r="A956" s="1"/>
      <c r="B956" s="1"/>
      <c r="C956" s="1"/>
      <c r="D956" s="1"/>
      <c r="E956" s="1"/>
      <c r="I956" s="1"/>
    </row>
    <row r="957" spans="1:9" ht="14.25" customHeight="1" x14ac:dyDescent="0.45">
      <c r="A957" s="1"/>
      <c r="B957" s="1"/>
      <c r="C957" s="1"/>
      <c r="D957" s="1"/>
      <c r="E957" s="1"/>
      <c r="I957" s="1"/>
    </row>
    <row r="958" spans="1:9" ht="14.25" customHeight="1" x14ac:dyDescent="0.45">
      <c r="A958" s="1"/>
      <c r="B958" s="1"/>
      <c r="C958" s="1"/>
      <c r="D958" s="1"/>
      <c r="E958" s="1"/>
      <c r="I958" s="1"/>
    </row>
    <row r="959" spans="1:9" ht="14.25" customHeight="1" x14ac:dyDescent="0.45">
      <c r="A959" s="1"/>
      <c r="B959" s="1"/>
      <c r="C959" s="1"/>
      <c r="D959" s="1"/>
      <c r="E959" s="1"/>
      <c r="I959" s="1"/>
    </row>
    <row r="960" spans="1:9" ht="14.25" customHeight="1" x14ac:dyDescent="0.45">
      <c r="A960" s="1"/>
      <c r="B960" s="1"/>
      <c r="C960" s="1"/>
      <c r="D960" s="1"/>
      <c r="E960" s="1"/>
      <c r="I960" s="1"/>
    </row>
    <row r="961" spans="1:9" ht="14.25" customHeight="1" x14ac:dyDescent="0.45">
      <c r="A961" s="1"/>
      <c r="B961" s="1"/>
      <c r="C961" s="1"/>
      <c r="D961" s="1"/>
      <c r="E961" s="1"/>
      <c r="I961" s="1"/>
    </row>
    <row r="962" spans="1:9" ht="14.25" customHeight="1" x14ac:dyDescent="0.45">
      <c r="A962" s="1"/>
      <c r="B962" s="1"/>
      <c r="C962" s="1"/>
      <c r="D962" s="1"/>
      <c r="E962" s="1"/>
      <c r="I962" s="1"/>
    </row>
    <row r="963" spans="1:9" ht="14.25" customHeight="1" x14ac:dyDescent="0.45">
      <c r="A963" s="1"/>
      <c r="B963" s="1"/>
      <c r="C963" s="1"/>
      <c r="D963" s="1"/>
      <c r="E963" s="1"/>
      <c r="I963" s="1"/>
    </row>
    <row r="964" spans="1:9" ht="14.25" customHeight="1" x14ac:dyDescent="0.45">
      <c r="A964" s="1"/>
      <c r="B964" s="1"/>
      <c r="C964" s="1"/>
      <c r="D964" s="1"/>
      <c r="E964" s="1"/>
      <c r="I964" s="1"/>
    </row>
    <row r="965" spans="1:9" ht="14.25" customHeight="1" x14ac:dyDescent="0.45">
      <c r="A965" s="1"/>
      <c r="B965" s="1"/>
      <c r="C965" s="1"/>
      <c r="D965" s="1"/>
      <c r="E965" s="1"/>
      <c r="I965" s="1"/>
    </row>
    <row r="966" spans="1:9" ht="14.25" customHeight="1" x14ac:dyDescent="0.45">
      <c r="A966" s="1"/>
      <c r="B966" s="1"/>
      <c r="C966" s="1"/>
      <c r="D966" s="1"/>
      <c r="E966" s="1"/>
      <c r="I966" s="1"/>
    </row>
    <row r="967" spans="1:9" ht="14.25" customHeight="1" x14ac:dyDescent="0.45">
      <c r="A967" s="1"/>
      <c r="B967" s="1"/>
      <c r="C967" s="1"/>
      <c r="D967" s="1"/>
      <c r="E967" s="1"/>
      <c r="I967" s="1"/>
    </row>
    <row r="968" spans="1:9" ht="14.25" customHeight="1" x14ac:dyDescent="0.45">
      <c r="A968" s="1"/>
      <c r="B968" s="1"/>
      <c r="C968" s="1"/>
      <c r="D968" s="1"/>
      <c r="E968" s="1"/>
      <c r="I968" s="1"/>
    </row>
    <row r="969" spans="1:9" ht="14.25" customHeight="1" x14ac:dyDescent="0.45">
      <c r="A969" s="1"/>
      <c r="B969" s="1"/>
      <c r="C969" s="1"/>
      <c r="D969" s="1"/>
      <c r="E969" s="1"/>
      <c r="I969" s="1"/>
    </row>
    <row r="970" spans="1:9" ht="14.25" customHeight="1" x14ac:dyDescent="0.45">
      <c r="A970" s="1"/>
      <c r="B970" s="1"/>
      <c r="C970" s="1"/>
      <c r="D970" s="1"/>
      <c r="E970" s="1"/>
      <c r="I970" s="1"/>
    </row>
    <row r="971" spans="1:9" ht="14.25" customHeight="1" x14ac:dyDescent="0.45">
      <c r="A971" s="1"/>
      <c r="B971" s="1"/>
      <c r="C971" s="1"/>
      <c r="D971" s="1"/>
      <c r="E971" s="1"/>
      <c r="I971" s="1"/>
    </row>
    <row r="972" spans="1:9" ht="14.25" customHeight="1" x14ac:dyDescent="0.45">
      <c r="A972" s="1"/>
      <c r="B972" s="1"/>
      <c r="C972" s="1"/>
      <c r="D972" s="1"/>
      <c r="E972" s="1"/>
      <c r="I972" s="1"/>
    </row>
    <row r="973" spans="1:9" ht="14.25" customHeight="1" x14ac:dyDescent="0.45">
      <c r="A973" s="1"/>
      <c r="B973" s="1"/>
      <c r="C973" s="1"/>
      <c r="D973" s="1"/>
      <c r="E973" s="1"/>
      <c r="I973" s="1"/>
    </row>
    <row r="974" spans="1:9" ht="14.25" customHeight="1" x14ac:dyDescent="0.45">
      <c r="A974" s="1"/>
      <c r="B974" s="1"/>
      <c r="C974" s="1"/>
      <c r="D974" s="1"/>
      <c r="E974" s="1"/>
      <c r="I974" s="1"/>
    </row>
    <row r="975" spans="1:9" ht="14.25" customHeight="1" x14ac:dyDescent="0.45">
      <c r="A975" s="1"/>
      <c r="B975" s="1"/>
      <c r="C975" s="1"/>
      <c r="D975" s="1"/>
      <c r="E975" s="1"/>
      <c r="I975" s="1"/>
    </row>
    <row r="976" spans="1:9" ht="14.25" customHeight="1" x14ac:dyDescent="0.45">
      <c r="A976" s="1"/>
      <c r="B976" s="1"/>
      <c r="C976" s="1"/>
      <c r="D976" s="1"/>
      <c r="E976" s="1"/>
      <c r="I976" s="1"/>
    </row>
    <row r="977" spans="1:9" ht="14.25" customHeight="1" x14ac:dyDescent="0.45">
      <c r="A977" s="1"/>
      <c r="B977" s="1"/>
      <c r="C977" s="1"/>
      <c r="D977" s="1"/>
      <c r="E977" s="1"/>
      <c r="I977" s="1"/>
    </row>
    <row r="978" spans="1:9" ht="14.25" customHeight="1" x14ac:dyDescent="0.45">
      <c r="A978" s="1"/>
      <c r="B978" s="1"/>
      <c r="C978" s="1"/>
      <c r="D978" s="1"/>
      <c r="E978" s="1"/>
      <c r="I978" s="1"/>
    </row>
    <row r="979" spans="1:9" ht="14.25" customHeight="1" x14ac:dyDescent="0.45">
      <c r="A979" s="1"/>
      <c r="B979" s="1"/>
      <c r="C979" s="1"/>
      <c r="D979" s="1"/>
      <c r="E979" s="1"/>
      <c r="I979" s="1"/>
    </row>
    <row r="980" spans="1:9" ht="14.25" customHeight="1" x14ac:dyDescent="0.45">
      <c r="A980" s="1"/>
      <c r="B980" s="1"/>
      <c r="C980" s="1"/>
      <c r="D980" s="1"/>
      <c r="E980" s="1"/>
      <c r="I980" s="1"/>
    </row>
    <row r="981" spans="1:9" ht="14.25" customHeight="1" x14ac:dyDescent="0.45">
      <c r="A981" s="1"/>
      <c r="B981" s="1"/>
      <c r="C981" s="1"/>
      <c r="D981" s="1"/>
      <c r="E981" s="1"/>
      <c r="I981" s="1"/>
    </row>
    <row r="982" spans="1:9" ht="14.25" customHeight="1" x14ac:dyDescent="0.45">
      <c r="A982" s="1"/>
      <c r="B982" s="1"/>
      <c r="C982" s="1"/>
      <c r="D982" s="1"/>
      <c r="E982" s="1"/>
      <c r="I982" s="1"/>
    </row>
    <row r="983" spans="1:9" ht="14.25" customHeight="1" x14ac:dyDescent="0.45">
      <c r="A983" s="1"/>
      <c r="B983" s="1"/>
      <c r="C983" s="1"/>
      <c r="D983" s="1"/>
      <c r="E983" s="1"/>
      <c r="I983" s="1"/>
    </row>
    <row r="984" spans="1:9" ht="14.25" customHeight="1" x14ac:dyDescent="0.45">
      <c r="A984" s="1"/>
      <c r="B984" s="1"/>
      <c r="C984" s="1"/>
      <c r="D984" s="1"/>
      <c r="E984" s="1"/>
      <c r="I984" s="1"/>
    </row>
    <row r="985" spans="1:9" ht="14.25" customHeight="1" x14ac:dyDescent="0.45">
      <c r="A985" s="1"/>
      <c r="B985" s="1"/>
      <c r="C985" s="1"/>
      <c r="D985" s="1"/>
      <c r="E985" s="1"/>
      <c r="I985" s="1"/>
    </row>
    <row r="986" spans="1:9" ht="14.25" customHeight="1" x14ac:dyDescent="0.45">
      <c r="A986" s="1"/>
      <c r="B986" s="1"/>
      <c r="C986" s="1"/>
      <c r="D986" s="1"/>
      <c r="E986" s="1"/>
      <c r="I986" s="1"/>
    </row>
    <row r="987" spans="1:9" ht="14.25" customHeight="1" x14ac:dyDescent="0.45">
      <c r="A987" s="1"/>
      <c r="B987" s="1"/>
      <c r="C987" s="1"/>
      <c r="D987" s="1"/>
      <c r="E987" s="1"/>
      <c r="I987" s="1"/>
    </row>
    <row r="988" spans="1:9" ht="14.25" customHeight="1" x14ac:dyDescent="0.45">
      <c r="A988" s="1"/>
      <c r="B988" s="1"/>
      <c r="C988" s="1"/>
      <c r="D988" s="1"/>
      <c r="E988" s="1"/>
      <c r="I988" s="1"/>
    </row>
    <row r="989" spans="1:9" ht="14.25" customHeight="1" x14ac:dyDescent="0.45">
      <c r="A989" s="1"/>
      <c r="B989" s="1"/>
      <c r="C989" s="1"/>
      <c r="D989" s="1"/>
      <c r="E989" s="1"/>
      <c r="I989" s="1"/>
    </row>
    <row r="990" spans="1:9" ht="14.25" customHeight="1" x14ac:dyDescent="0.45">
      <c r="A990" s="1"/>
      <c r="B990" s="1"/>
      <c r="C990" s="1"/>
      <c r="D990" s="1"/>
      <c r="E990" s="1"/>
      <c r="I990" s="1"/>
    </row>
    <row r="991" spans="1:9" ht="14.25" customHeight="1" x14ac:dyDescent="0.45">
      <c r="A991" s="1"/>
      <c r="B991" s="1"/>
      <c r="C991" s="1"/>
      <c r="D991" s="1"/>
      <c r="E991" s="1"/>
      <c r="I991" s="1"/>
    </row>
    <row r="992" spans="1:9" ht="14.25" customHeight="1" x14ac:dyDescent="0.45">
      <c r="A992" s="1"/>
      <c r="B992" s="1"/>
      <c r="C992" s="1"/>
      <c r="D992" s="1"/>
      <c r="E992" s="1"/>
      <c r="I992" s="1"/>
    </row>
    <row r="993" spans="1:9" ht="14.25" customHeight="1" x14ac:dyDescent="0.45">
      <c r="A993" s="1"/>
      <c r="B993" s="1"/>
      <c r="C993" s="1"/>
      <c r="D993" s="1"/>
      <c r="E993" s="1"/>
      <c r="I993" s="1"/>
    </row>
    <row r="994" spans="1:9" ht="14.25" customHeight="1" x14ac:dyDescent="0.45">
      <c r="A994" s="1"/>
      <c r="B994" s="1"/>
      <c r="C994" s="1"/>
      <c r="D994" s="1"/>
      <c r="E994" s="1"/>
      <c r="I994" s="1"/>
    </row>
    <row r="995" spans="1:9" ht="14.25" customHeight="1" x14ac:dyDescent="0.45">
      <c r="A995" s="1"/>
      <c r="B995" s="1"/>
      <c r="C995" s="1"/>
      <c r="D995" s="1"/>
      <c r="E995" s="1"/>
      <c r="I995" s="1"/>
    </row>
    <row r="996" spans="1:9" ht="14.25" customHeight="1" x14ac:dyDescent="0.45">
      <c r="A996" s="1"/>
      <c r="B996" s="1"/>
      <c r="C996" s="1"/>
      <c r="D996" s="1"/>
      <c r="E996" s="1"/>
      <c r="I996" s="1"/>
    </row>
    <row r="997" spans="1:9" ht="14.25" customHeight="1" x14ac:dyDescent="0.45">
      <c r="A997" s="1"/>
      <c r="B997" s="1"/>
      <c r="C997" s="1"/>
      <c r="D997" s="1"/>
      <c r="E997" s="1"/>
      <c r="I997" s="1"/>
    </row>
    <row r="998" spans="1:9" ht="14.25" customHeight="1" x14ac:dyDescent="0.45">
      <c r="A998" s="1"/>
      <c r="B998" s="1"/>
      <c r="C998" s="1"/>
      <c r="D998" s="1"/>
      <c r="E998" s="1"/>
      <c r="I998" s="1"/>
    </row>
    <row r="999" spans="1:9" ht="14.25" customHeight="1" x14ac:dyDescent="0.45">
      <c r="A999" s="1"/>
      <c r="B999" s="1"/>
      <c r="C999" s="1"/>
      <c r="D999" s="1"/>
      <c r="E999" s="1"/>
      <c r="I999" s="1"/>
    </row>
    <row r="1000" spans="1:9" ht="14.25" customHeight="1" x14ac:dyDescent="0.45">
      <c r="A1000" s="1"/>
      <c r="B1000" s="1"/>
      <c r="C1000" s="1"/>
      <c r="D1000" s="1"/>
      <c r="E1000" s="1"/>
      <c r="I1000" s="1"/>
    </row>
  </sheetData>
  <mergeCells count="4">
    <mergeCell ref="F2:H2"/>
    <mergeCell ref="C2:E2"/>
    <mergeCell ref="K2:P2"/>
    <mergeCell ref="F1:H1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B7B7B"/>
  </sheetPr>
  <dimension ref="A1:Z1007"/>
  <sheetViews>
    <sheetView showGridLines="0" workbookViewId="0">
      <selection activeCell="J5" sqref="J5"/>
    </sheetView>
  </sheetViews>
  <sheetFormatPr defaultColWidth="14.3984375" defaultRowHeight="15" customHeight="1" x14ac:dyDescent="0.45"/>
  <cols>
    <col min="1" max="1" width="3.86328125" customWidth="1"/>
    <col min="2" max="2" width="38.73046875" customWidth="1"/>
    <col min="3" max="10" width="9" customWidth="1"/>
    <col min="11" max="26" width="8.73046875" customWidth="1"/>
  </cols>
  <sheetData>
    <row r="1" spans="1:26" ht="14.25" customHeight="1" x14ac:dyDescent="0.45">
      <c r="A1" s="1"/>
      <c r="B1" s="2" t="s">
        <v>141</v>
      </c>
      <c r="C1" s="2"/>
      <c r="D1" s="2"/>
      <c r="E1" s="2"/>
      <c r="F1" s="171" t="s">
        <v>3</v>
      </c>
      <c r="G1" s="172"/>
      <c r="H1" s="173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4.25" customHeight="1" x14ac:dyDescent="0.45">
      <c r="A2" s="1"/>
      <c r="B2" s="93"/>
      <c r="C2" s="177" t="s">
        <v>109</v>
      </c>
      <c r="D2" s="172"/>
      <c r="E2" s="173"/>
      <c r="F2" s="178" t="s">
        <v>110</v>
      </c>
      <c r="G2" s="172"/>
      <c r="H2" s="173"/>
      <c r="I2" s="70" t="s">
        <v>113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4.25" customHeight="1" x14ac:dyDescent="0.45">
      <c r="A3" s="1"/>
      <c r="B3" s="95"/>
      <c r="C3" s="96">
        <v>2014</v>
      </c>
      <c r="D3" s="96">
        <v>2015</v>
      </c>
      <c r="E3" s="96">
        <v>2016</v>
      </c>
      <c r="F3" s="82" t="s">
        <v>114</v>
      </c>
      <c r="G3" s="82" t="s">
        <v>59</v>
      </c>
      <c r="H3" s="82" t="s">
        <v>60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4.25" customHeight="1" x14ac:dyDescent="0.45">
      <c r="A4" s="1"/>
      <c r="B4" s="88" t="s">
        <v>146</v>
      </c>
      <c r="C4" s="97"/>
      <c r="D4" s="99"/>
      <c r="E4" s="99"/>
      <c r="F4" s="99"/>
      <c r="G4" s="99"/>
      <c r="H4" s="9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4.25" customHeight="1" x14ac:dyDescent="0.45">
      <c r="A5" s="1"/>
      <c r="B5" s="100" t="s">
        <v>147</v>
      </c>
      <c r="C5" s="101">
        <f>'4. Inc Statement'!C31</f>
        <v>66518</v>
      </c>
      <c r="D5" s="101">
        <f>'4. Inc Statement'!D31</f>
        <v>90104</v>
      </c>
      <c r="E5" s="101">
        <f>'4. Inc Statement'!E31</f>
        <v>92234</v>
      </c>
      <c r="F5" s="101">
        <f>'4. Inc Statement'!F35</f>
        <v>86536.010999300895</v>
      </c>
      <c r="G5" s="101">
        <f>'4. Inc Statement'!G35</f>
        <v>57500.457096145845</v>
      </c>
      <c r="H5" s="101">
        <f>'4. Inc Statement'!H35</f>
        <v>77391.144572923717</v>
      </c>
      <c r="I5" s="70"/>
      <c r="J5" s="168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4.25" customHeight="1" x14ac:dyDescent="0.45">
      <c r="A6" s="1"/>
      <c r="B6" s="100" t="s">
        <v>151</v>
      </c>
      <c r="C6" s="102">
        <f t="shared" ref="C6:H6" si="0">C5</f>
        <v>66518</v>
      </c>
      <c r="D6" s="102">
        <f t="shared" si="0"/>
        <v>90104</v>
      </c>
      <c r="E6" s="102">
        <f t="shared" si="0"/>
        <v>92234</v>
      </c>
      <c r="F6" s="102">
        <f t="shared" si="0"/>
        <v>86536.010999300895</v>
      </c>
      <c r="G6" s="102">
        <f t="shared" si="0"/>
        <v>57500.457096145845</v>
      </c>
      <c r="H6" s="102">
        <f t="shared" si="0"/>
        <v>77391.144572923717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4.25" customHeight="1" x14ac:dyDescent="0.45">
      <c r="A7" s="1"/>
      <c r="B7" s="103" t="s">
        <v>152</v>
      </c>
      <c r="C7" s="104"/>
      <c r="D7" s="104"/>
      <c r="E7" s="104"/>
      <c r="F7" s="104"/>
      <c r="G7" s="104"/>
      <c r="H7" s="104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4.25" customHeight="1" x14ac:dyDescent="0.45">
      <c r="A8" s="1"/>
      <c r="B8" s="105" t="s">
        <v>154</v>
      </c>
      <c r="C8" s="106">
        <v>-128218</v>
      </c>
      <c r="D8" s="166">
        <f>-(SUM('5. Bal Sheet'!D6:D8)-SUM('5. Bal Sheet'!C6:C8))</f>
        <v>-62050</v>
      </c>
      <c r="E8" s="166">
        <f>-(SUM('5. Bal Sheet'!E6:E8)-SUM('5. Bal Sheet'!D6:D8))</f>
        <v>-71990</v>
      </c>
      <c r="F8" s="163"/>
      <c r="G8" s="163"/>
      <c r="H8" s="163"/>
      <c r="I8" s="70" t="s">
        <v>138</v>
      </c>
      <c r="J8" s="108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4.25" customHeight="1" x14ac:dyDescent="0.45">
      <c r="A9" s="1"/>
      <c r="B9" s="105" t="s">
        <v>157</v>
      </c>
      <c r="C9" s="106">
        <v>9000</v>
      </c>
      <c r="D9" s="104">
        <f>'5. Bal Sheet'!D17-'5. Bal Sheet'!C17</f>
        <v>2624</v>
      </c>
      <c r="E9" s="104">
        <f>'5. Bal Sheet'!E17-'5. Bal Sheet'!D17</f>
        <v>6356</v>
      </c>
      <c r="F9" s="163"/>
      <c r="G9" s="163"/>
      <c r="H9" s="163"/>
      <c r="I9" s="70" t="s">
        <v>138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s="70" customFormat="1" ht="14.25" customHeight="1" x14ac:dyDescent="0.45">
      <c r="B10" s="132" t="s">
        <v>200</v>
      </c>
      <c r="C10" s="130"/>
      <c r="D10" s="131"/>
      <c r="E10" s="131"/>
      <c r="F10" s="167">
        <f>'5. Bal Sheet'!E6-'5. Bal Sheet'!F6</f>
        <v>-7818.9500000000044</v>
      </c>
      <c r="G10" s="167">
        <f>'5. Bal Sheet'!F6-'5. Bal Sheet'!G6</f>
        <v>-9609.3269999999975</v>
      </c>
      <c r="H10" s="167">
        <f>'5. Bal Sheet'!G6-'5. Bal Sheet'!H6</f>
        <v>-10477.862325000016</v>
      </c>
    </row>
    <row r="11" spans="1:26" s="70" customFormat="1" ht="14.25" customHeight="1" x14ac:dyDescent="0.45">
      <c r="B11" s="132" t="s">
        <v>201</v>
      </c>
      <c r="C11" s="130"/>
      <c r="D11" s="131"/>
      <c r="E11" s="131"/>
      <c r="F11" s="167">
        <f>'5. Bal Sheet'!E7-'5. Bal Sheet'!F7</f>
        <v>-10005.519200209732</v>
      </c>
      <c r="G11" s="167">
        <f>'5. Bal Sheet'!F7-'5. Bal Sheet'!G7</f>
        <v>-15771.700476032522</v>
      </c>
      <c r="H11" s="167">
        <f>'5. Bal Sheet'!G7-'5. Bal Sheet'!H7</f>
        <v>-9113.7992256352445</v>
      </c>
    </row>
    <row r="12" spans="1:26" s="70" customFormat="1" ht="14.25" customHeight="1" x14ac:dyDescent="0.45">
      <c r="B12" s="132" t="s">
        <v>202</v>
      </c>
      <c r="C12" s="130"/>
      <c r="D12" s="131"/>
      <c r="E12" s="131"/>
      <c r="F12" s="167">
        <f>'5. Bal Sheet'!E8-'5. Bal Sheet'!F8</f>
        <v>-25462.256320615212</v>
      </c>
      <c r="G12" s="167">
        <f>'5. Bal Sheet'!F8-'5. Bal Sheet'!G8</f>
        <v>-34037.295504060166</v>
      </c>
      <c r="H12" s="167">
        <f>'5. Bal Sheet'!G8-'5. Bal Sheet'!H8</f>
        <v>-14114.831913664617</v>
      </c>
    </row>
    <row r="13" spans="1:26" s="70" customFormat="1" ht="14.25" customHeight="1" x14ac:dyDescent="0.45">
      <c r="B13" s="132" t="s">
        <v>203</v>
      </c>
      <c r="C13" s="130"/>
      <c r="D13" s="131"/>
      <c r="E13" s="131"/>
      <c r="F13" s="167">
        <f>'5. Bal Sheet'!F15-'5. Bal Sheet'!E15</f>
        <v>956.30128001398225</v>
      </c>
      <c r="G13" s="167">
        <f>'5. Bal Sheet'!G15-'5. Bal Sheet'!F15</f>
        <v>542.01506400069957</v>
      </c>
      <c r="H13" s="167">
        <f>'5. Bal Sheet'!H15-'5. Bal Sheet'!G15</f>
        <v>81.795817200734746</v>
      </c>
    </row>
    <row r="14" spans="1:26" s="70" customFormat="1" ht="14.25" customHeight="1" x14ac:dyDescent="0.45">
      <c r="B14" s="132" t="s">
        <v>204</v>
      </c>
      <c r="C14" s="130"/>
      <c r="D14" s="131"/>
      <c r="E14" s="131"/>
      <c r="F14" s="167">
        <f>'5. Bal Sheet'!F16-'5. Bal Sheet'!E16</f>
        <v>-3003.2467999650435</v>
      </c>
      <c r="G14" s="167">
        <f>'5. Bal Sheet'!G16-'5. Bal Sheet'!F16</f>
        <v>-1192.1205120055929</v>
      </c>
      <c r="H14" s="167">
        <f>'5. Bal Sheet'!H16-'5. Bal Sheet'!G16</f>
        <v>-2424.4644462062388</v>
      </c>
    </row>
    <row r="15" spans="1:26" ht="14.25" customHeight="1" x14ac:dyDescent="0.45">
      <c r="A15" s="1"/>
      <c r="B15" s="109" t="s">
        <v>159</v>
      </c>
      <c r="C15" s="102">
        <f t="shared" ref="C15:D15" si="1">SUM(C8:C14)</f>
        <v>-119218</v>
      </c>
      <c r="D15" s="102">
        <f t="shared" si="1"/>
        <v>-59426</v>
      </c>
      <c r="E15" s="102">
        <f t="shared" ref="E15:G15" si="2">SUM(E8:E14)</f>
        <v>-65634</v>
      </c>
      <c r="F15" s="165">
        <f t="shared" si="2"/>
        <v>-45333.671040776011</v>
      </c>
      <c r="G15" s="165">
        <f t="shared" si="2"/>
        <v>-60068.428428097584</v>
      </c>
      <c r="H15" s="165">
        <f>SUM(H8:H14)</f>
        <v>-36049.162093305378</v>
      </c>
      <c r="I15" s="70"/>
      <c r="J15" s="86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4.25" customHeight="1" x14ac:dyDescent="0.45">
      <c r="A16" s="1"/>
      <c r="B16" s="110" t="s">
        <v>160</v>
      </c>
      <c r="C16" s="111">
        <f t="shared" ref="C16:H16" si="3">SUM(C15,C6)</f>
        <v>-52700</v>
      </c>
      <c r="D16" s="111">
        <f t="shared" si="3"/>
        <v>30678</v>
      </c>
      <c r="E16" s="111">
        <f t="shared" si="3"/>
        <v>26600</v>
      </c>
      <c r="F16" s="111">
        <f t="shared" si="3"/>
        <v>41202.339958524884</v>
      </c>
      <c r="G16" s="111">
        <f>SUM(G15,G6)</f>
        <v>-2567.9713319517396</v>
      </c>
      <c r="H16" s="111">
        <f t="shared" si="3"/>
        <v>41341.982479618338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4.25" customHeight="1" x14ac:dyDescent="0.45">
      <c r="A17" s="1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4.25" customHeight="1" x14ac:dyDescent="0.45">
      <c r="A18" s="1"/>
      <c r="B18" s="88" t="s">
        <v>161</v>
      </c>
      <c r="C18" s="97"/>
      <c r="D18" s="99"/>
      <c r="E18" s="99"/>
      <c r="F18" s="99"/>
      <c r="G18" s="99"/>
      <c r="H18" s="9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4.25" customHeight="1" x14ac:dyDescent="0.45">
      <c r="A19" s="1"/>
      <c r="B19" s="169" t="s">
        <v>211</v>
      </c>
      <c r="C19" s="106">
        <v>-1575</v>
      </c>
      <c r="D19" s="104">
        <f>-'5. Bal Sheet'!D11+'5. Bal Sheet'!C11</f>
        <v>-4725</v>
      </c>
      <c r="E19" s="104">
        <f>-'5. Bal Sheet'!E11+'5. Bal Sheet'!D11</f>
        <v>-6300</v>
      </c>
      <c r="F19" s="107">
        <v>-6300</v>
      </c>
      <c r="G19" s="107">
        <v>-6300</v>
      </c>
      <c r="H19" s="107">
        <v>-6300</v>
      </c>
      <c r="I19" s="70" t="s">
        <v>138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s="70" customFormat="1" ht="14.25" customHeight="1" x14ac:dyDescent="0.45">
      <c r="B20" s="170" t="s">
        <v>205</v>
      </c>
      <c r="C20" s="130"/>
      <c r="D20" s="131"/>
      <c r="E20" s="131"/>
      <c r="F20" s="131"/>
      <c r="G20" s="164">
        <f>-'3. Funding Needs'!D39</f>
        <v>-63500</v>
      </c>
      <c r="H20" s="131"/>
      <c r="I20" s="131"/>
    </row>
    <row r="21" spans="1:26" ht="14.25" customHeight="1" x14ac:dyDescent="0.45">
      <c r="A21" s="1"/>
      <c r="B21" s="113" t="s">
        <v>163</v>
      </c>
      <c r="C21" s="102">
        <f t="shared" ref="C21:F21" si="4">SUM(C19:C20)</f>
        <v>-1575</v>
      </c>
      <c r="D21" s="102">
        <f t="shared" si="4"/>
        <v>-4725</v>
      </c>
      <c r="E21" s="102">
        <f t="shared" si="4"/>
        <v>-6300</v>
      </c>
      <c r="F21" s="102">
        <f t="shared" si="4"/>
        <v>-6300</v>
      </c>
      <c r="G21" s="165">
        <f>SUM(G19:G20)</f>
        <v>-69800</v>
      </c>
      <c r="H21" s="102">
        <f>SUM(H19:H20)</f>
        <v>-6300</v>
      </c>
      <c r="I21" s="70" t="s">
        <v>138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4.25" customHeight="1" x14ac:dyDescent="0.45">
      <c r="A22" s="1"/>
      <c r="B22" s="110" t="s">
        <v>165</v>
      </c>
      <c r="C22" s="111">
        <f t="shared" ref="C22:H22" si="5">C21</f>
        <v>-1575</v>
      </c>
      <c r="D22" s="111">
        <f t="shared" si="5"/>
        <v>-4725</v>
      </c>
      <c r="E22" s="111">
        <f t="shared" si="5"/>
        <v>-6300</v>
      </c>
      <c r="F22" s="111">
        <f t="shared" si="5"/>
        <v>-6300</v>
      </c>
      <c r="G22" s="111">
        <f>G21</f>
        <v>-69800</v>
      </c>
      <c r="H22" s="111">
        <f t="shared" si="5"/>
        <v>-6300</v>
      </c>
      <c r="I22" s="70" t="s">
        <v>138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4.25" customHeight="1" x14ac:dyDescent="0.45">
      <c r="A23" s="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4.25" customHeight="1" x14ac:dyDescent="0.45">
      <c r="A24" s="1"/>
      <c r="B24" s="88" t="s">
        <v>168</v>
      </c>
      <c r="C24" s="97"/>
      <c r="D24" s="99"/>
      <c r="E24" s="99"/>
      <c r="F24" s="99"/>
      <c r="G24" s="99"/>
      <c r="H24" s="9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4.25" customHeight="1" x14ac:dyDescent="0.45">
      <c r="A25" s="1"/>
      <c r="B25" s="117" t="s">
        <v>169</v>
      </c>
      <c r="C25" s="104">
        <v>0</v>
      </c>
      <c r="D25" s="104">
        <v>0</v>
      </c>
      <c r="E25" s="104">
        <v>0</v>
      </c>
      <c r="F25" s="107">
        <v>0</v>
      </c>
      <c r="G25" s="107">
        <v>100000</v>
      </c>
      <c r="H25" s="107">
        <v>0</v>
      </c>
      <c r="I25" s="70" t="s">
        <v>170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4.25" customHeight="1" x14ac:dyDescent="0.45">
      <c r="A26" s="1"/>
      <c r="B26" s="135" t="s">
        <v>207</v>
      </c>
      <c r="C26" s="104">
        <v>0</v>
      </c>
      <c r="D26" s="104">
        <f>'5. Bal Sheet'!D18-'5. Bal Sheet'!C18</f>
        <v>0</v>
      </c>
      <c r="E26" s="104">
        <f>'5. Bal Sheet'!E18-'5. Bal Sheet'!D18</f>
        <v>0</v>
      </c>
      <c r="F26" s="104">
        <f>'5. Bal Sheet'!F18-'5. Bal Sheet'!E18</f>
        <v>0</v>
      </c>
      <c r="G26" s="104">
        <f>-SUM('2. Repayment Schedule'!F15:F26)</f>
        <v>-29730.978881410545</v>
      </c>
      <c r="H26" s="104">
        <f>-SUM('2. Repayment Schedule'!F27:F38)</f>
        <v>-33198.525780725133</v>
      </c>
      <c r="I26" s="70" t="s">
        <v>172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4.25" customHeight="1" x14ac:dyDescent="0.45">
      <c r="A27" s="1"/>
      <c r="B27" s="117" t="s">
        <v>173</v>
      </c>
      <c r="C27" s="106">
        <v>80000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14.25" customHeight="1" x14ac:dyDescent="0.45">
      <c r="A28" s="1"/>
      <c r="B28" s="103" t="s">
        <v>174</v>
      </c>
      <c r="C28" s="106">
        <v>38370</v>
      </c>
      <c r="D28" s="106">
        <v>-10000</v>
      </c>
      <c r="E28" s="106">
        <v>-10000</v>
      </c>
      <c r="F28" s="106">
        <v>-10000</v>
      </c>
      <c r="G28" s="106">
        <v>-10000</v>
      </c>
      <c r="H28" s="106">
        <v>-10000</v>
      </c>
      <c r="I28" s="70" t="s">
        <v>138</v>
      </c>
      <c r="J28" s="137" t="s">
        <v>217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4.25" customHeight="1" x14ac:dyDescent="0.45">
      <c r="A29" s="1"/>
      <c r="B29" s="110" t="s">
        <v>175</v>
      </c>
      <c r="C29" s="111">
        <f t="shared" ref="C29:G29" si="6">SUM(C25:C28)</f>
        <v>118370</v>
      </c>
      <c r="D29" s="111">
        <f t="shared" si="6"/>
        <v>-10000</v>
      </c>
      <c r="E29" s="111">
        <f t="shared" si="6"/>
        <v>-10000</v>
      </c>
      <c r="F29" s="111">
        <f t="shared" si="6"/>
        <v>-10000</v>
      </c>
      <c r="G29" s="111">
        <f t="shared" si="6"/>
        <v>60269.021118589459</v>
      </c>
      <c r="H29" s="111">
        <f>SUM(H25:H28)</f>
        <v>-43198.525780725133</v>
      </c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14.25" customHeight="1" x14ac:dyDescent="0.45">
      <c r="A30" s="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14.25" customHeight="1" x14ac:dyDescent="0.45">
      <c r="A31" s="1"/>
      <c r="B31" s="120" t="s">
        <v>177</v>
      </c>
      <c r="C31" s="121">
        <f t="shared" ref="C31:G31" si="7">SUM(C29,C22,C16)</f>
        <v>64095</v>
      </c>
      <c r="D31" s="121">
        <f t="shared" si="7"/>
        <v>15953</v>
      </c>
      <c r="E31" s="121">
        <f t="shared" si="7"/>
        <v>10300</v>
      </c>
      <c r="F31" s="121">
        <f t="shared" si="7"/>
        <v>24902.339958524884</v>
      </c>
      <c r="G31" s="121">
        <f t="shared" si="7"/>
        <v>-12098.950213362281</v>
      </c>
      <c r="H31" s="121">
        <f>SUM(H29,H22,H16)</f>
        <v>-8156.5433011067944</v>
      </c>
      <c r="I31" s="70"/>
      <c r="J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4.25" customHeight="1" x14ac:dyDescent="0.45">
      <c r="A32" s="1"/>
      <c r="B32" s="122" t="s">
        <v>180</v>
      </c>
      <c r="C32" s="104">
        <v>0</v>
      </c>
      <c r="D32" s="104">
        <f t="shared" ref="D32:G32" si="8">C33</f>
        <v>64095</v>
      </c>
      <c r="E32" s="104">
        <f t="shared" si="8"/>
        <v>80048</v>
      </c>
      <c r="F32" s="104">
        <f t="shared" si="8"/>
        <v>90348</v>
      </c>
      <c r="G32" s="104">
        <f t="shared" si="8"/>
        <v>115250.33995852488</v>
      </c>
      <c r="H32" s="104">
        <f>G33</f>
        <v>103151.3897451626</v>
      </c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4.25" customHeight="1" x14ac:dyDescent="0.45">
      <c r="A33" s="1"/>
      <c r="B33" s="122" t="s">
        <v>182</v>
      </c>
      <c r="C33" s="104">
        <f t="shared" ref="C33:H33" si="9">SUM(C31:C32)</f>
        <v>64095</v>
      </c>
      <c r="D33" s="104">
        <f t="shared" si="9"/>
        <v>80048</v>
      </c>
      <c r="E33" s="104">
        <f t="shared" si="9"/>
        <v>90348</v>
      </c>
      <c r="F33" s="104">
        <f t="shared" si="9"/>
        <v>115250.33995852488</v>
      </c>
      <c r="G33" s="104">
        <f t="shared" si="9"/>
        <v>103151.3897451626</v>
      </c>
      <c r="H33" s="104">
        <f t="shared" si="9"/>
        <v>94994.846444055802</v>
      </c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4.25" customHeight="1" x14ac:dyDescent="0.45">
      <c r="A34" s="1"/>
      <c r="B34" s="70" t="s">
        <v>183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4.25" customHeight="1" x14ac:dyDescent="0.45">
      <c r="A35" s="1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4.25" customHeight="1" x14ac:dyDescent="0.45">
      <c r="A36" s="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s="70" customFormat="1" ht="14.25" customHeight="1" x14ac:dyDescent="0.45">
      <c r="B37" s="133" t="s">
        <v>210</v>
      </c>
      <c r="C37" s="108">
        <f t="shared" ref="C37:F37" si="10">C16+C19</f>
        <v>-54275</v>
      </c>
      <c r="D37" s="108">
        <f t="shared" si="10"/>
        <v>25953</v>
      </c>
      <c r="E37" s="108">
        <f t="shared" si="10"/>
        <v>20300</v>
      </c>
      <c r="F37" s="108">
        <f t="shared" si="10"/>
        <v>34902.339958524884</v>
      </c>
      <c r="G37" s="108">
        <f>G16+G19</f>
        <v>-8867.9713319517396</v>
      </c>
      <c r="H37" s="108">
        <f>H16+H19</f>
        <v>35041.982479618338</v>
      </c>
    </row>
    <row r="38" spans="1:26" s="70" customFormat="1" ht="14.25" customHeight="1" x14ac:dyDescent="0.45">
      <c r="B38" s="133" t="s">
        <v>212</v>
      </c>
      <c r="C38" s="108"/>
      <c r="D38" s="108"/>
      <c r="E38" s="108"/>
      <c r="F38" s="108">
        <f>F16+F19+F28</f>
        <v>24902.339958524884</v>
      </c>
      <c r="G38" s="108">
        <f>G16+G19+G28</f>
        <v>-18867.97133195174</v>
      </c>
      <c r="H38" s="108">
        <f>H16+H19+H28</f>
        <v>25041.982479618338</v>
      </c>
    </row>
    <row r="39" spans="1:26" s="70" customFormat="1" ht="14.25" customHeight="1" x14ac:dyDescent="0.45">
      <c r="B39" s="133" t="s">
        <v>209</v>
      </c>
      <c r="C39" s="108">
        <f t="shared" ref="C39:H39" si="11">C16+C22</f>
        <v>-54275</v>
      </c>
      <c r="D39" s="108">
        <f t="shared" si="11"/>
        <v>25953</v>
      </c>
      <c r="E39" s="108">
        <f t="shared" si="11"/>
        <v>20300</v>
      </c>
      <c r="F39" s="108">
        <f t="shared" si="11"/>
        <v>34902.339958524884</v>
      </c>
      <c r="G39" s="108">
        <f>G16+G22</f>
        <v>-72367.971331951732</v>
      </c>
      <c r="H39" s="108">
        <f t="shared" si="11"/>
        <v>35041.982479618338</v>
      </c>
    </row>
    <row r="40" spans="1:26" ht="14.25" customHeight="1" x14ac:dyDescent="0.45">
      <c r="A40" s="1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14.25" customHeight="1" x14ac:dyDescent="0.45">
      <c r="A41" s="1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4.25" customHeight="1" x14ac:dyDescent="0.45">
      <c r="A42" s="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4.25" customHeight="1" x14ac:dyDescent="0.45">
      <c r="A43" s="1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4.25" customHeight="1" x14ac:dyDescent="0.45">
      <c r="A44" s="1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4.25" customHeight="1" x14ac:dyDescent="0.45">
      <c r="A45" s="1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4.25" customHeight="1" x14ac:dyDescent="0.45">
      <c r="A46" s="1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4.25" customHeight="1" x14ac:dyDescent="0.45">
      <c r="A47" s="1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14.25" customHeight="1" x14ac:dyDescent="0.45">
      <c r="A48" s="1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14.25" customHeight="1" x14ac:dyDescent="0.45">
      <c r="A49" s="1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14.25" customHeight="1" x14ac:dyDescent="0.45">
      <c r="A50" s="1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14.25" customHeight="1" x14ac:dyDescent="0.45">
      <c r="A51" s="1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4.25" customHeight="1" x14ac:dyDescent="0.45">
      <c r="A52" s="1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4.25" customHeight="1" x14ac:dyDescent="0.45">
      <c r="A53" s="1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14.25" customHeight="1" x14ac:dyDescent="0.45">
      <c r="A54" s="1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14.25" customHeight="1" x14ac:dyDescent="0.45">
      <c r="A55" s="1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14.25" customHeight="1" x14ac:dyDescent="0.45">
      <c r="A56" s="1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14.25" customHeight="1" x14ac:dyDescent="0.45">
      <c r="A57" s="1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14.25" customHeight="1" x14ac:dyDescent="0.45">
      <c r="A58" s="1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4.25" customHeight="1" x14ac:dyDescent="0.45">
      <c r="A59" s="1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14.25" customHeight="1" x14ac:dyDescent="0.45">
      <c r="A60" s="1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14.25" customHeight="1" x14ac:dyDescent="0.45">
      <c r="A61" s="1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14.25" customHeight="1" x14ac:dyDescent="0.45">
      <c r="A62" s="1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4.25" customHeight="1" x14ac:dyDescent="0.45">
      <c r="A63" s="1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4.25" customHeight="1" x14ac:dyDescent="0.45">
      <c r="A64" s="1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14.25" customHeight="1" x14ac:dyDescent="0.45">
      <c r="A65" s="1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14.25" customHeight="1" x14ac:dyDescent="0.45">
      <c r="A66" s="1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14.25" customHeight="1" x14ac:dyDescent="0.45">
      <c r="A67" s="1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4.25" customHeight="1" x14ac:dyDescent="0.45">
      <c r="A68" s="1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4.25" customHeight="1" x14ac:dyDescent="0.45">
      <c r="A69" s="1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14.25" customHeight="1" x14ac:dyDescent="0.45">
      <c r="A70" s="1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4.25" customHeight="1" x14ac:dyDescent="0.45">
      <c r="A71" s="1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4.25" customHeight="1" x14ac:dyDescent="0.45">
      <c r="A72" s="1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14.25" customHeight="1" x14ac:dyDescent="0.45">
      <c r="A73" s="1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4.25" customHeight="1" x14ac:dyDescent="0.45">
      <c r="A74" s="1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14.25" customHeight="1" x14ac:dyDescent="0.45">
      <c r="A75" s="1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14.25" customHeight="1" x14ac:dyDescent="0.45">
      <c r="A76" s="1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14.25" customHeight="1" x14ac:dyDescent="0.45">
      <c r="A77" s="1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4.25" customHeight="1" x14ac:dyDescent="0.45">
      <c r="A78" s="1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14.25" customHeight="1" x14ac:dyDescent="0.45">
      <c r="A79" s="1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14.25" customHeight="1" x14ac:dyDescent="0.45">
      <c r="A80" s="1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14.25" customHeight="1" x14ac:dyDescent="0.45">
      <c r="A81" s="1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4.25" customHeight="1" x14ac:dyDescent="0.45">
      <c r="A82" s="1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14.25" customHeight="1" x14ac:dyDescent="0.45">
      <c r="A83" s="1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14.25" customHeight="1" x14ac:dyDescent="0.45">
      <c r="A84" s="1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14.25" customHeight="1" x14ac:dyDescent="0.45">
      <c r="A85" s="1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14.25" customHeight="1" x14ac:dyDescent="0.45">
      <c r="A86" s="1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14.25" customHeight="1" x14ac:dyDescent="0.45">
      <c r="A87" s="1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14.25" customHeight="1" x14ac:dyDescent="0.45">
      <c r="A88" s="1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4.25" customHeight="1" x14ac:dyDescent="0.45">
      <c r="A89" s="1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4.25" customHeight="1" x14ac:dyDescent="0.45">
      <c r="A90" s="1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14.25" customHeight="1" x14ac:dyDescent="0.45">
      <c r="A91" s="1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14.25" customHeight="1" x14ac:dyDescent="0.45">
      <c r="A92" s="1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14.25" customHeight="1" x14ac:dyDescent="0.45">
      <c r="A93" s="1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14.25" customHeight="1" x14ac:dyDescent="0.45">
      <c r="A94" s="1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14.25" customHeight="1" x14ac:dyDescent="0.45">
      <c r="A95" s="1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14.25" customHeight="1" x14ac:dyDescent="0.45">
      <c r="A96" s="1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14.25" customHeight="1" x14ac:dyDescent="0.45">
      <c r="A97" s="1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14.25" customHeight="1" x14ac:dyDescent="0.45">
      <c r="A98" s="1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14.25" customHeight="1" x14ac:dyDescent="0.45">
      <c r="A99" s="1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14.25" customHeight="1" x14ac:dyDescent="0.45">
      <c r="A100" s="1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4.25" customHeight="1" x14ac:dyDescent="0.45">
      <c r="A101" s="1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4.25" customHeight="1" x14ac:dyDescent="0.45">
      <c r="A102" s="1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14.25" customHeight="1" x14ac:dyDescent="0.45">
      <c r="A103" s="1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4.25" customHeight="1" x14ac:dyDescent="0.45">
      <c r="A104" s="1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14.25" customHeight="1" x14ac:dyDescent="0.45">
      <c r="A105" s="1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14.25" customHeight="1" x14ac:dyDescent="0.45">
      <c r="A106" s="1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4.25" customHeight="1" x14ac:dyDescent="0.45">
      <c r="A107" s="1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4.25" customHeight="1" x14ac:dyDescent="0.45">
      <c r="A108" s="1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4.25" customHeight="1" x14ac:dyDescent="0.45">
      <c r="A109" s="1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4.25" customHeight="1" x14ac:dyDescent="0.45">
      <c r="A110" s="1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4.25" customHeight="1" x14ac:dyDescent="0.45">
      <c r="A111" s="1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4.25" customHeight="1" x14ac:dyDescent="0.45">
      <c r="A112" s="1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4.25" customHeight="1" x14ac:dyDescent="0.45">
      <c r="A113" s="1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4.25" customHeight="1" x14ac:dyDescent="0.45">
      <c r="A114" s="1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4.25" customHeight="1" x14ac:dyDescent="0.45">
      <c r="A115" s="1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4.25" customHeight="1" x14ac:dyDescent="0.45">
      <c r="A116" s="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14.25" customHeight="1" x14ac:dyDescent="0.45">
      <c r="A117" s="1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4.25" customHeight="1" x14ac:dyDescent="0.45">
      <c r="A118" s="1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4.25" customHeight="1" x14ac:dyDescent="0.45">
      <c r="A119" s="1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4.25" customHeight="1" x14ac:dyDescent="0.45">
      <c r="A120" s="1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4.25" customHeight="1" x14ac:dyDescent="0.45">
      <c r="A121" s="1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14.25" customHeight="1" x14ac:dyDescent="0.45">
      <c r="A122" s="1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4.25" customHeight="1" x14ac:dyDescent="0.45">
      <c r="A123" s="1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4.25" customHeight="1" x14ac:dyDescent="0.45">
      <c r="A124" s="1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4.25" customHeight="1" x14ac:dyDescent="0.45">
      <c r="A125" s="1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4.25" customHeight="1" x14ac:dyDescent="0.45">
      <c r="A126" s="1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4.25" customHeight="1" x14ac:dyDescent="0.45">
      <c r="A127" s="1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4.25" customHeight="1" x14ac:dyDescent="0.45">
      <c r="A128" s="1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4.25" customHeight="1" x14ac:dyDescent="0.45">
      <c r="A129" s="1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4.25" customHeight="1" x14ac:dyDescent="0.45">
      <c r="A130" s="1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4.25" customHeight="1" x14ac:dyDescent="0.45">
      <c r="A131" s="1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4.25" customHeight="1" x14ac:dyDescent="0.45">
      <c r="A132" s="1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4.25" customHeight="1" x14ac:dyDescent="0.45">
      <c r="A133" s="1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4.25" customHeight="1" x14ac:dyDescent="0.45">
      <c r="A134" s="1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4.25" customHeight="1" x14ac:dyDescent="0.45">
      <c r="A135" s="1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4.25" customHeight="1" x14ac:dyDescent="0.45">
      <c r="A136" s="1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4.25" customHeight="1" x14ac:dyDescent="0.45">
      <c r="A137" s="1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4.25" customHeight="1" x14ac:dyDescent="0.45">
      <c r="A138" s="1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4.25" customHeight="1" x14ac:dyDescent="0.45">
      <c r="A139" s="1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4.25" customHeight="1" x14ac:dyDescent="0.45">
      <c r="A140" s="1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4.25" customHeight="1" x14ac:dyDescent="0.45">
      <c r="A141" s="1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14.25" customHeight="1" x14ac:dyDescent="0.45">
      <c r="A142" s="1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4.25" customHeight="1" x14ac:dyDescent="0.45">
      <c r="A143" s="1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4.25" customHeight="1" x14ac:dyDescent="0.45">
      <c r="A144" s="1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4.25" customHeight="1" x14ac:dyDescent="0.45">
      <c r="A145" s="1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4.25" customHeight="1" x14ac:dyDescent="0.45">
      <c r="A146" s="1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4.25" customHeight="1" x14ac:dyDescent="0.45">
      <c r="A147" s="1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4.25" customHeight="1" x14ac:dyDescent="0.45">
      <c r="A148" s="1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4.25" customHeight="1" x14ac:dyDescent="0.45">
      <c r="A149" s="1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4.25" customHeight="1" x14ac:dyDescent="0.45">
      <c r="A150" s="1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4.25" customHeight="1" x14ac:dyDescent="0.45">
      <c r="A151" s="1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14.25" customHeight="1" x14ac:dyDescent="0.45">
      <c r="A152" s="1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4.25" customHeight="1" x14ac:dyDescent="0.45">
      <c r="A153" s="1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4.25" customHeight="1" x14ac:dyDescent="0.45">
      <c r="A154" s="1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4.25" customHeight="1" x14ac:dyDescent="0.45">
      <c r="A155" s="1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4.25" customHeight="1" x14ac:dyDescent="0.45">
      <c r="A156" s="1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14.25" customHeight="1" x14ac:dyDescent="0.45">
      <c r="A157" s="1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4.25" customHeight="1" x14ac:dyDescent="0.45">
      <c r="A158" s="1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14.25" customHeight="1" x14ac:dyDescent="0.45">
      <c r="A159" s="1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4.25" customHeight="1" x14ac:dyDescent="0.45">
      <c r="A160" s="1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4.25" customHeight="1" x14ac:dyDescent="0.45">
      <c r="A161" s="1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4.25" customHeight="1" x14ac:dyDescent="0.45">
      <c r="A162" s="1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4.25" customHeight="1" x14ac:dyDescent="0.45">
      <c r="A163" s="1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4.25" customHeight="1" x14ac:dyDescent="0.45">
      <c r="A164" s="1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4.25" customHeight="1" x14ac:dyDescent="0.45">
      <c r="A165" s="1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4.25" customHeight="1" x14ac:dyDescent="0.45">
      <c r="A166" s="1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4.25" customHeight="1" x14ac:dyDescent="0.45">
      <c r="A167" s="1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4.25" customHeight="1" x14ac:dyDescent="0.45">
      <c r="A168" s="1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4.25" customHeight="1" x14ac:dyDescent="0.45">
      <c r="A169" s="1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4.25" customHeight="1" x14ac:dyDescent="0.45">
      <c r="A170" s="1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4.25" customHeight="1" x14ac:dyDescent="0.45">
      <c r="A171" s="1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4.25" customHeight="1" x14ac:dyDescent="0.45">
      <c r="A172" s="1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4.25" customHeight="1" x14ac:dyDescent="0.45">
      <c r="A173" s="1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4.25" customHeight="1" x14ac:dyDescent="0.45">
      <c r="A174" s="1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4.25" customHeight="1" x14ac:dyDescent="0.45">
      <c r="A175" s="1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4.25" customHeight="1" x14ac:dyDescent="0.45">
      <c r="A176" s="1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4.25" customHeight="1" x14ac:dyDescent="0.45">
      <c r="A177" s="1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4.25" customHeight="1" x14ac:dyDescent="0.45">
      <c r="A178" s="1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4.25" customHeight="1" x14ac:dyDescent="0.45">
      <c r="A179" s="1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4.25" customHeight="1" x14ac:dyDescent="0.45">
      <c r="A180" s="1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4.25" customHeight="1" x14ac:dyDescent="0.45">
      <c r="A181" s="1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4.25" customHeight="1" x14ac:dyDescent="0.45">
      <c r="A182" s="1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4.25" customHeight="1" x14ac:dyDescent="0.45">
      <c r="A183" s="1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4.25" customHeight="1" x14ac:dyDescent="0.45">
      <c r="A184" s="1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4.25" customHeight="1" x14ac:dyDescent="0.45">
      <c r="A185" s="1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4.25" customHeight="1" x14ac:dyDescent="0.45">
      <c r="A186" s="1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4.25" customHeight="1" x14ac:dyDescent="0.45">
      <c r="A187" s="1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4.25" customHeight="1" x14ac:dyDescent="0.45">
      <c r="A188" s="1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4.25" customHeight="1" x14ac:dyDescent="0.45">
      <c r="A189" s="1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4.25" customHeight="1" x14ac:dyDescent="0.45">
      <c r="A190" s="1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4.25" customHeight="1" x14ac:dyDescent="0.45">
      <c r="A191" s="1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4.25" customHeight="1" x14ac:dyDescent="0.45">
      <c r="A192" s="1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4.25" customHeight="1" x14ac:dyDescent="0.45">
      <c r="A193" s="1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4.25" customHeight="1" x14ac:dyDescent="0.45">
      <c r="A194" s="1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4.25" customHeight="1" x14ac:dyDescent="0.45">
      <c r="A195" s="1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4.25" customHeight="1" x14ac:dyDescent="0.45">
      <c r="A196" s="1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4.25" customHeight="1" x14ac:dyDescent="0.45">
      <c r="A197" s="1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4.25" customHeight="1" x14ac:dyDescent="0.45">
      <c r="A198" s="1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4.25" customHeight="1" x14ac:dyDescent="0.45">
      <c r="A199" s="1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4.25" customHeight="1" x14ac:dyDescent="0.45">
      <c r="A200" s="1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4.25" customHeight="1" x14ac:dyDescent="0.45">
      <c r="A201" s="1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4.25" customHeight="1" x14ac:dyDescent="0.45">
      <c r="A202" s="1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4.25" customHeight="1" x14ac:dyDescent="0.45">
      <c r="A203" s="1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4.25" customHeight="1" x14ac:dyDescent="0.45">
      <c r="A204" s="1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4.25" customHeight="1" x14ac:dyDescent="0.45">
      <c r="A205" s="1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4.25" customHeight="1" x14ac:dyDescent="0.45">
      <c r="A206" s="1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4.25" customHeight="1" x14ac:dyDescent="0.45">
      <c r="A207" s="1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4.25" customHeight="1" x14ac:dyDescent="0.45">
      <c r="A208" s="1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4.25" customHeight="1" x14ac:dyDescent="0.45">
      <c r="A209" s="1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4.25" customHeight="1" x14ac:dyDescent="0.45">
      <c r="A210" s="1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4.25" customHeight="1" x14ac:dyDescent="0.45">
      <c r="A211" s="1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4.25" customHeight="1" x14ac:dyDescent="0.45">
      <c r="A212" s="1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4.25" customHeight="1" x14ac:dyDescent="0.45">
      <c r="A213" s="1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4.25" customHeight="1" x14ac:dyDescent="0.45">
      <c r="A214" s="1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4.25" customHeight="1" x14ac:dyDescent="0.45">
      <c r="A215" s="1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4.25" customHeight="1" x14ac:dyDescent="0.45">
      <c r="A216" s="1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4.25" customHeight="1" x14ac:dyDescent="0.45">
      <c r="A217" s="1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4.25" customHeight="1" x14ac:dyDescent="0.45">
      <c r="A218" s="1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4.25" customHeight="1" x14ac:dyDescent="0.45">
      <c r="A219" s="1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4.25" customHeight="1" x14ac:dyDescent="0.45">
      <c r="A220" s="1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4.25" customHeight="1" x14ac:dyDescent="0.45">
      <c r="A221" s="1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4.25" customHeight="1" x14ac:dyDescent="0.45">
      <c r="A222" s="1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4.25" customHeight="1" x14ac:dyDescent="0.45">
      <c r="A223" s="1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4.25" customHeight="1" x14ac:dyDescent="0.45">
      <c r="A224" s="1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4.25" customHeight="1" x14ac:dyDescent="0.45">
      <c r="A225" s="1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4.25" customHeight="1" x14ac:dyDescent="0.45">
      <c r="A226" s="1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4.25" customHeight="1" x14ac:dyDescent="0.45">
      <c r="A227" s="1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4.25" customHeight="1" x14ac:dyDescent="0.45">
      <c r="A228" s="1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4.25" customHeight="1" x14ac:dyDescent="0.45">
      <c r="A229" s="1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4.25" customHeight="1" x14ac:dyDescent="0.45">
      <c r="A230" s="1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4.25" customHeight="1" x14ac:dyDescent="0.45">
      <c r="A231" s="1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4.25" customHeight="1" x14ac:dyDescent="0.45">
      <c r="A232" s="1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4.25" customHeight="1" x14ac:dyDescent="0.45">
      <c r="A233" s="1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4.25" customHeight="1" x14ac:dyDescent="0.45">
      <c r="A234" s="1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4.25" customHeight="1" x14ac:dyDescent="0.45">
      <c r="A235" s="1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4.25" customHeight="1" x14ac:dyDescent="0.45">
      <c r="A236" s="1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4.25" customHeight="1" x14ac:dyDescent="0.45">
      <c r="A237" s="1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4.25" customHeight="1" x14ac:dyDescent="0.45">
      <c r="A238" s="1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4.25" customHeight="1" x14ac:dyDescent="0.45">
      <c r="A239" s="1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4.25" customHeight="1" x14ac:dyDescent="0.45">
      <c r="A240" s="1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4.25" customHeight="1" x14ac:dyDescent="0.45">
      <c r="A241" s="1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4.25" customHeight="1" x14ac:dyDescent="0.45">
      <c r="A242" s="1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4.25" customHeight="1" x14ac:dyDescent="0.45">
      <c r="A243" s="1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4.25" customHeight="1" x14ac:dyDescent="0.45">
      <c r="A244" s="1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4.25" customHeight="1" x14ac:dyDescent="0.45">
      <c r="A245" s="1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4.25" customHeight="1" x14ac:dyDescent="0.45">
      <c r="A246" s="1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4.25" customHeight="1" x14ac:dyDescent="0.45">
      <c r="A247" s="1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4.25" customHeight="1" x14ac:dyDescent="0.45">
      <c r="A248" s="1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4.25" customHeight="1" x14ac:dyDescent="0.45">
      <c r="A249" s="1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4.25" customHeight="1" x14ac:dyDescent="0.45">
      <c r="A250" s="1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4.25" customHeight="1" x14ac:dyDescent="0.45">
      <c r="A251" s="1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4.25" customHeight="1" x14ac:dyDescent="0.45">
      <c r="A252" s="1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4.25" customHeight="1" x14ac:dyDescent="0.45">
      <c r="A253" s="1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4.25" customHeight="1" x14ac:dyDescent="0.45">
      <c r="A254" s="1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4.25" customHeight="1" x14ac:dyDescent="0.45">
      <c r="A255" s="1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4.25" customHeight="1" x14ac:dyDescent="0.45">
      <c r="A256" s="1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4.25" customHeight="1" x14ac:dyDescent="0.45">
      <c r="A257" s="1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4.25" customHeight="1" x14ac:dyDescent="0.45">
      <c r="A258" s="1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4.25" customHeight="1" x14ac:dyDescent="0.45">
      <c r="A259" s="1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4.25" customHeight="1" x14ac:dyDescent="0.45">
      <c r="A260" s="1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4.25" customHeight="1" x14ac:dyDescent="0.45">
      <c r="A261" s="1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4.25" customHeight="1" x14ac:dyDescent="0.45">
      <c r="A262" s="1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4.25" customHeight="1" x14ac:dyDescent="0.45">
      <c r="A263" s="1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4.25" customHeight="1" x14ac:dyDescent="0.45">
      <c r="A264" s="1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4.25" customHeight="1" x14ac:dyDescent="0.45">
      <c r="A265" s="1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4.25" customHeight="1" x14ac:dyDescent="0.45">
      <c r="A266" s="1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4.25" customHeight="1" x14ac:dyDescent="0.45">
      <c r="A267" s="1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4.25" customHeight="1" x14ac:dyDescent="0.45">
      <c r="A268" s="1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4.25" customHeight="1" x14ac:dyDescent="0.45">
      <c r="A269" s="1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4.25" customHeight="1" x14ac:dyDescent="0.45">
      <c r="A270" s="1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4.25" customHeight="1" x14ac:dyDescent="0.45">
      <c r="A271" s="1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4.25" customHeight="1" x14ac:dyDescent="0.45">
      <c r="A272" s="1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4.25" customHeight="1" x14ac:dyDescent="0.45">
      <c r="A273" s="1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4.25" customHeight="1" x14ac:dyDescent="0.45">
      <c r="A274" s="1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4.25" customHeight="1" x14ac:dyDescent="0.45">
      <c r="A275" s="1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4.25" customHeight="1" x14ac:dyDescent="0.45">
      <c r="A276" s="1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4.25" customHeight="1" x14ac:dyDescent="0.45">
      <c r="A277" s="1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4.25" customHeight="1" x14ac:dyDescent="0.45">
      <c r="A278" s="1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4.25" customHeight="1" x14ac:dyDescent="0.45">
      <c r="A279" s="1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4.25" customHeight="1" x14ac:dyDescent="0.45">
      <c r="A280" s="1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4.25" customHeight="1" x14ac:dyDescent="0.45">
      <c r="A281" s="1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4.25" customHeight="1" x14ac:dyDescent="0.45">
      <c r="A282" s="1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4.25" customHeight="1" x14ac:dyDescent="0.45">
      <c r="A283" s="1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4.25" customHeight="1" x14ac:dyDescent="0.45">
      <c r="A284" s="1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4.25" customHeight="1" x14ac:dyDescent="0.45">
      <c r="A285" s="1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4.25" customHeight="1" x14ac:dyDescent="0.45">
      <c r="A286" s="1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4.25" customHeight="1" x14ac:dyDescent="0.45">
      <c r="A287" s="1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4.25" customHeight="1" x14ac:dyDescent="0.45">
      <c r="A288" s="1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4.25" customHeight="1" x14ac:dyDescent="0.45">
      <c r="A289" s="1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4.25" customHeight="1" x14ac:dyDescent="0.45">
      <c r="A290" s="1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4.25" customHeight="1" x14ac:dyDescent="0.45">
      <c r="A291" s="1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4.25" customHeight="1" x14ac:dyDescent="0.45">
      <c r="A292" s="1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4.25" customHeight="1" x14ac:dyDescent="0.45">
      <c r="A293" s="1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4.25" customHeight="1" x14ac:dyDescent="0.45">
      <c r="A294" s="1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4.25" customHeight="1" x14ac:dyDescent="0.45">
      <c r="A295" s="1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4.25" customHeight="1" x14ac:dyDescent="0.45">
      <c r="A296" s="1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4.25" customHeight="1" x14ac:dyDescent="0.45">
      <c r="A297" s="1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4.25" customHeight="1" x14ac:dyDescent="0.45">
      <c r="A298" s="1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4.25" customHeight="1" x14ac:dyDescent="0.45">
      <c r="A299" s="1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4.25" customHeight="1" x14ac:dyDescent="0.45">
      <c r="A300" s="1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4.25" customHeight="1" x14ac:dyDescent="0.45">
      <c r="A301" s="1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4.25" customHeight="1" x14ac:dyDescent="0.45">
      <c r="A302" s="1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4.25" customHeight="1" x14ac:dyDescent="0.45">
      <c r="A303" s="1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4.25" customHeight="1" x14ac:dyDescent="0.45">
      <c r="A304" s="1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4.25" customHeight="1" x14ac:dyDescent="0.45">
      <c r="A305" s="1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4.25" customHeight="1" x14ac:dyDescent="0.45">
      <c r="A306" s="1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4.25" customHeight="1" x14ac:dyDescent="0.45">
      <c r="A307" s="1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4.25" customHeight="1" x14ac:dyDescent="0.45">
      <c r="A308" s="1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4.25" customHeight="1" x14ac:dyDescent="0.45">
      <c r="A309" s="1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4.25" customHeight="1" x14ac:dyDescent="0.45">
      <c r="A310" s="1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4.25" customHeight="1" x14ac:dyDescent="0.45">
      <c r="A311" s="1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4.25" customHeight="1" x14ac:dyDescent="0.45">
      <c r="A312" s="1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4.25" customHeight="1" x14ac:dyDescent="0.45">
      <c r="A313" s="1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4.25" customHeight="1" x14ac:dyDescent="0.45">
      <c r="A314" s="1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4.25" customHeight="1" x14ac:dyDescent="0.45">
      <c r="A315" s="1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4.25" customHeight="1" x14ac:dyDescent="0.45">
      <c r="A316" s="1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4.25" customHeight="1" x14ac:dyDescent="0.45">
      <c r="A317" s="1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4.25" customHeight="1" x14ac:dyDescent="0.45">
      <c r="A318" s="1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4.25" customHeight="1" x14ac:dyDescent="0.45">
      <c r="A319" s="1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4.25" customHeight="1" x14ac:dyDescent="0.45">
      <c r="A320" s="1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4.25" customHeight="1" x14ac:dyDescent="0.45">
      <c r="A321" s="1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4.25" customHeight="1" x14ac:dyDescent="0.45">
      <c r="A322" s="1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4.25" customHeight="1" x14ac:dyDescent="0.45">
      <c r="A323" s="1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4.25" customHeight="1" x14ac:dyDescent="0.45">
      <c r="A324" s="1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4.25" customHeight="1" x14ac:dyDescent="0.45">
      <c r="A325" s="1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4.25" customHeight="1" x14ac:dyDescent="0.45">
      <c r="A326" s="1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4.25" customHeight="1" x14ac:dyDescent="0.45">
      <c r="A327" s="1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4.25" customHeight="1" x14ac:dyDescent="0.45">
      <c r="A328" s="1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4.25" customHeight="1" x14ac:dyDescent="0.45">
      <c r="A329" s="1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4.25" customHeight="1" x14ac:dyDescent="0.45">
      <c r="A330" s="1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4.25" customHeight="1" x14ac:dyDescent="0.45">
      <c r="A331" s="1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4.25" customHeight="1" x14ac:dyDescent="0.45">
      <c r="A332" s="1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4.25" customHeight="1" x14ac:dyDescent="0.45">
      <c r="A333" s="1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4.25" customHeight="1" x14ac:dyDescent="0.45">
      <c r="A334" s="1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4.25" customHeight="1" x14ac:dyDescent="0.45">
      <c r="A335" s="1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4.25" customHeight="1" x14ac:dyDescent="0.45">
      <c r="A336" s="1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4.25" customHeight="1" x14ac:dyDescent="0.45">
      <c r="A337" s="1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4.25" customHeight="1" x14ac:dyDescent="0.45">
      <c r="A338" s="1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4.25" customHeight="1" x14ac:dyDescent="0.45">
      <c r="A339" s="1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4.25" customHeight="1" x14ac:dyDescent="0.45">
      <c r="A340" s="1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4.25" customHeight="1" x14ac:dyDescent="0.45">
      <c r="A341" s="1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4.25" customHeight="1" x14ac:dyDescent="0.45">
      <c r="A342" s="1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4.25" customHeight="1" x14ac:dyDescent="0.45">
      <c r="A343" s="1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4.25" customHeight="1" x14ac:dyDescent="0.45">
      <c r="A344" s="1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4.25" customHeight="1" x14ac:dyDescent="0.45">
      <c r="A345" s="1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4.25" customHeight="1" x14ac:dyDescent="0.45">
      <c r="A346" s="1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4.25" customHeight="1" x14ac:dyDescent="0.45">
      <c r="A347" s="1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4.25" customHeight="1" x14ac:dyDescent="0.45">
      <c r="A348" s="1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4.25" customHeight="1" x14ac:dyDescent="0.45">
      <c r="A349" s="1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4.25" customHeight="1" x14ac:dyDescent="0.45">
      <c r="A350" s="1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4.25" customHeight="1" x14ac:dyDescent="0.45">
      <c r="A351" s="1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4.25" customHeight="1" x14ac:dyDescent="0.45">
      <c r="A352" s="1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4.25" customHeight="1" x14ac:dyDescent="0.45">
      <c r="A353" s="1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4.25" customHeight="1" x14ac:dyDescent="0.45">
      <c r="A354" s="1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4.25" customHeight="1" x14ac:dyDescent="0.45">
      <c r="A355" s="1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4.25" customHeight="1" x14ac:dyDescent="0.45">
      <c r="A356" s="1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4.25" customHeight="1" x14ac:dyDescent="0.45">
      <c r="A357" s="1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4.25" customHeight="1" x14ac:dyDescent="0.45">
      <c r="A358" s="1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4.25" customHeight="1" x14ac:dyDescent="0.45">
      <c r="A359" s="1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4.25" customHeight="1" x14ac:dyDescent="0.45">
      <c r="A360" s="1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4.25" customHeight="1" x14ac:dyDescent="0.45">
      <c r="A361" s="1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4.25" customHeight="1" x14ac:dyDescent="0.45">
      <c r="A362" s="1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4.25" customHeight="1" x14ac:dyDescent="0.45">
      <c r="A363" s="1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4.25" customHeight="1" x14ac:dyDescent="0.45">
      <c r="A364" s="1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4.25" customHeight="1" x14ac:dyDescent="0.45">
      <c r="A365" s="1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4.25" customHeight="1" x14ac:dyDescent="0.45">
      <c r="A366" s="1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4.25" customHeight="1" x14ac:dyDescent="0.45">
      <c r="A367" s="1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4.25" customHeight="1" x14ac:dyDescent="0.45">
      <c r="A368" s="1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4.25" customHeight="1" x14ac:dyDescent="0.45">
      <c r="A369" s="1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4.25" customHeight="1" x14ac:dyDescent="0.45">
      <c r="A370" s="1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4.25" customHeight="1" x14ac:dyDescent="0.45">
      <c r="A371" s="1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4.25" customHeight="1" x14ac:dyDescent="0.45">
      <c r="A372" s="1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4.25" customHeight="1" x14ac:dyDescent="0.45">
      <c r="A373" s="1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4.25" customHeight="1" x14ac:dyDescent="0.45">
      <c r="A374" s="1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4.25" customHeight="1" x14ac:dyDescent="0.45">
      <c r="A375" s="1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4.25" customHeight="1" x14ac:dyDescent="0.45">
      <c r="A376" s="1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4.25" customHeight="1" x14ac:dyDescent="0.45">
      <c r="A377" s="1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4.25" customHeight="1" x14ac:dyDescent="0.45">
      <c r="A378" s="1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4.25" customHeight="1" x14ac:dyDescent="0.45">
      <c r="A379" s="1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4.25" customHeight="1" x14ac:dyDescent="0.45">
      <c r="A380" s="1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4.25" customHeight="1" x14ac:dyDescent="0.45">
      <c r="A381" s="1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4.25" customHeight="1" x14ac:dyDescent="0.45">
      <c r="A382" s="1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4.25" customHeight="1" x14ac:dyDescent="0.45">
      <c r="A383" s="1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4.25" customHeight="1" x14ac:dyDescent="0.45">
      <c r="A384" s="1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4.25" customHeight="1" x14ac:dyDescent="0.45">
      <c r="A385" s="1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4.25" customHeight="1" x14ac:dyDescent="0.45">
      <c r="A386" s="1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4.25" customHeight="1" x14ac:dyDescent="0.45">
      <c r="A387" s="1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4.25" customHeight="1" x14ac:dyDescent="0.45">
      <c r="A388" s="1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4.25" customHeight="1" x14ac:dyDescent="0.45">
      <c r="A389" s="1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4.25" customHeight="1" x14ac:dyDescent="0.45">
      <c r="A390" s="1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4.25" customHeight="1" x14ac:dyDescent="0.45">
      <c r="A391" s="1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4.25" customHeight="1" x14ac:dyDescent="0.45">
      <c r="A392" s="1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4.25" customHeight="1" x14ac:dyDescent="0.45">
      <c r="A393" s="1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4.25" customHeight="1" x14ac:dyDescent="0.45">
      <c r="A394" s="1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4.25" customHeight="1" x14ac:dyDescent="0.45">
      <c r="A395" s="1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4.25" customHeight="1" x14ac:dyDescent="0.45">
      <c r="A396" s="1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4.25" customHeight="1" x14ac:dyDescent="0.45">
      <c r="A397" s="1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4.25" customHeight="1" x14ac:dyDescent="0.45">
      <c r="A398" s="1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4.25" customHeight="1" x14ac:dyDescent="0.45">
      <c r="A399" s="1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4.25" customHeight="1" x14ac:dyDescent="0.45">
      <c r="A400" s="1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4.25" customHeight="1" x14ac:dyDescent="0.45">
      <c r="A401" s="1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4.25" customHeight="1" x14ac:dyDescent="0.45">
      <c r="A402" s="1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4.25" customHeight="1" x14ac:dyDescent="0.45">
      <c r="A403" s="1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4.25" customHeight="1" x14ac:dyDescent="0.45">
      <c r="A404" s="1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4.25" customHeight="1" x14ac:dyDescent="0.45">
      <c r="A405" s="1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4.25" customHeight="1" x14ac:dyDescent="0.45">
      <c r="A406" s="1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4.25" customHeight="1" x14ac:dyDescent="0.45">
      <c r="A407" s="1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4.25" customHeight="1" x14ac:dyDescent="0.45">
      <c r="A408" s="1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4.25" customHeight="1" x14ac:dyDescent="0.45">
      <c r="A409" s="1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4.25" customHeight="1" x14ac:dyDescent="0.45">
      <c r="A410" s="1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4.25" customHeight="1" x14ac:dyDescent="0.45">
      <c r="A411" s="1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4.25" customHeight="1" x14ac:dyDescent="0.45">
      <c r="A412" s="1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4.25" customHeight="1" x14ac:dyDescent="0.45">
      <c r="A413" s="1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4.25" customHeight="1" x14ac:dyDescent="0.45">
      <c r="A414" s="1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4.25" customHeight="1" x14ac:dyDescent="0.45">
      <c r="A415" s="1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4.25" customHeight="1" x14ac:dyDescent="0.45">
      <c r="A416" s="1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4.25" customHeight="1" x14ac:dyDescent="0.45">
      <c r="A417" s="1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4.25" customHeight="1" x14ac:dyDescent="0.45">
      <c r="A418" s="1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4.25" customHeight="1" x14ac:dyDescent="0.45">
      <c r="A419" s="1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4.25" customHeight="1" x14ac:dyDescent="0.45">
      <c r="A420" s="1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4.25" customHeight="1" x14ac:dyDescent="0.45">
      <c r="A421" s="1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4.25" customHeight="1" x14ac:dyDescent="0.45">
      <c r="A422" s="1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4.25" customHeight="1" x14ac:dyDescent="0.45">
      <c r="A423" s="1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4.25" customHeight="1" x14ac:dyDescent="0.45">
      <c r="A424" s="1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4.25" customHeight="1" x14ac:dyDescent="0.45">
      <c r="A425" s="1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4.25" customHeight="1" x14ac:dyDescent="0.45">
      <c r="A426" s="1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4.25" customHeight="1" x14ac:dyDescent="0.45">
      <c r="A427" s="1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4.25" customHeight="1" x14ac:dyDescent="0.45">
      <c r="A428" s="1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4.25" customHeight="1" x14ac:dyDescent="0.45">
      <c r="A429" s="1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4.25" customHeight="1" x14ac:dyDescent="0.45">
      <c r="A430" s="1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4.25" customHeight="1" x14ac:dyDescent="0.45">
      <c r="A431" s="1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4.25" customHeight="1" x14ac:dyDescent="0.45">
      <c r="A432" s="1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4.25" customHeight="1" x14ac:dyDescent="0.45">
      <c r="A433" s="1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4.25" customHeight="1" x14ac:dyDescent="0.45">
      <c r="A434" s="1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4.25" customHeight="1" x14ac:dyDescent="0.45">
      <c r="A435" s="1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4.25" customHeight="1" x14ac:dyDescent="0.45">
      <c r="A436" s="1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4.25" customHeight="1" x14ac:dyDescent="0.45">
      <c r="A437" s="1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4.25" customHeight="1" x14ac:dyDescent="0.45">
      <c r="A438" s="1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4.25" customHeight="1" x14ac:dyDescent="0.45">
      <c r="A439" s="1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4.25" customHeight="1" x14ac:dyDescent="0.45">
      <c r="A440" s="1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4.25" customHeight="1" x14ac:dyDescent="0.45">
      <c r="A441" s="1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4.25" customHeight="1" x14ac:dyDescent="0.45">
      <c r="A442" s="1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4.25" customHeight="1" x14ac:dyDescent="0.45">
      <c r="A443" s="1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4.25" customHeight="1" x14ac:dyDescent="0.45">
      <c r="A444" s="1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4.25" customHeight="1" x14ac:dyDescent="0.45">
      <c r="A445" s="1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4.25" customHeight="1" x14ac:dyDescent="0.45">
      <c r="A446" s="1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4.25" customHeight="1" x14ac:dyDescent="0.45">
      <c r="A447" s="1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4.25" customHeight="1" x14ac:dyDescent="0.45">
      <c r="A448" s="1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4.25" customHeight="1" x14ac:dyDescent="0.45">
      <c r="A449" s="1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4.25" customHeight="1" x14ac:dyDescent="0.45">
      <c r="A450" s="1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4.25" customHeight="1" x14ac:dyDescent="0.45">
      <c r="A451" s="1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4.25" customHeight="1" x14ac:dyDescent="0.45">
      <c r="A452" s="1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4.25" customHeight="1" x14ac:dyDescent="0.45">
      <c r="A453" s="1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4.25" customHeight="1" x14ac:dyDescent="0.45">
      <c r="A454" s="1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4.25" customHeight="1" x14ac:dyDescent="0.45">
      <c r="A455" s="1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4.25" customHeight="1" x14ac:dyDescent="0.45">
      <c r="A456" s="1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4.25" customHeight="1" x14ac:dyDescent="0.45">
      <c r="A457" s="1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4.25" customHeight="1" x14ac:dyDescent="0.45">
      <c r="A458" s="1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4.25" customHeight="1" x14ac:dyDescent="0.45">
      <c r="A459" s="1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4.25" customHeight="1" x14ac:dyDescent="0.45">
      <c r="A460" s="1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4.25" customHeight="1" x14ac:dyDescent="0.45">
      <c r="A461" s="1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4.25" customHeight="1" x14ac:dyDescent="0.45">
      <c r="A462" s="1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4.25" customHeight="1" x14ac:dyDescent="0.45">
      <c r="A463" s="1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4.25" customHeight="1" x14ac:dyDescent="0.45">
      <c r="A464" s="1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4.25" customHeight="1" x14ac:dyDescent="0.45">
      <c r="A465" s="1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4.25" customHeight="1" x14ac:dyDescent="0.45">
      <c r="A466" s="1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4.25" customHeight="1" x14ac:dyDescent="0.45">
      <c r="A467" s="1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4.25" customHeight="1" x14ac:dyDescent="0.45">
      <c r="A468" s="1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4.25" customHeight="1" x14ac:dyDescent="0.45">
      <c r="A469" s="1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4.25" customHeight="1" x14ac:dyDescent="0.45">
      <c r="A470" s="1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4.25" customHeight="1" x14ac:dyDescent="0.45">
      <c r="A471" s="1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4.25" customHeight="1" x14ac:dyDescent="0.45">
      <c r="A472" s="1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4.25" customHeight="1" x14ac:dyDescent="0.45">
      <c r="A473" s="1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4.25" customHeight="1" x14ac:dyDescent="0.45">
      <c r="A474" s="1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4.25" customHeight="1" x14ac:dyDescent="0.45">
      <c r="A475" s="1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4.25" customHeight="1" x14ac:dyDescent="0.45">
      <c r="A476" s="1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4.25" customHeight="1" x14ac:dyDescent="0.45">
      <c r="A477" s="1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4.25" customHeight="1" x14ac:dyDescent="0.45">
      <c r="A478" s="1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4.25" customHeight="1" x14ac:dyDescent="0.45">
      <c r="A479" s="1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4.25" customHeight="1" x14ac:dyDescent="0.45">
      <c r="A480" s="1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4.25" customHeight="1" x14ac:dyDescent="0.45">
      <c r="A481" s="1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4.25" customHeight="1" x14ac:dyDescent="0.45">
      <c r="A482" s="1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4.25" customHeight="1" x14ac:dyDescent="0.45">
      <c r="A483" s="1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4.25" customHeight="1" x14ac:dyDescent="0.45">
      <c r="A484" s="1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4.25" customHeight="1" x14ac:dyDescent="0.45">
      <c r="A485" s="1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4.25" customHeight="1" x14ac:dyDescent="0.45">
      <c r="A486" s="1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4.25" customHeight="1" x14ac:dyDescent="0.45">
      <c r="A487" s="1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4.25" customHeight="1" x14ac:dyDescent="0.45">
      <c r="A488" s="1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4.25" customHeight="1" x14ac:dyDescent="0.45">
      <c r="A489" s="1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4.25" customHeight="1" x14ac:dyDescent="0.45">
      <c r="A490" s="1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4.25" customHeight="1" x14ac:dyDescent="0.45">
      <c r="A491" s="1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4.25" customHeight="1" x14ac:dyDescent="0.45">
      <c r="A492" s="1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4.25" customHeight="1" x14ac:dyDescent="0.45">
      <c r="A493" s="1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4.25" customHeight="1" x14ac:dyDescent="0.45">
      <c r="A494" s="1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4.25" customHeight="1" x14ac:dyDescent="0.45">
      <c r="A495" s="1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4.25" customHeight="1" x14ac:dyDescent="0.45">
      <c r="A496" s="1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4.25" customHeight="1" x14ac:dyDescent="0.45">
      <c r="A497" s="1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4.25" customHeight="1" x14ac:dyDescent="0.45">
      <c r="A498" s="1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4.25" customHeight="1" x14ac:dyDescent="0.45">
      <c r="A499" s="1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4.25" customHeight="1" x14ac:dyDescent="0.45">
      <c r="A500" s="1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4.25" customHeight="1" x14ac:dyDescent="0.45">
      <c r="A501" s="1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4.25" customHeight="1" x14ac:dyDescent="0.45">
      <c r="A502" s="1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4.25" customHeight="1" x14ac:dyDescent="0.45">
      <c r="A503" s="1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4.25" customHeight="1" x14ac:dyDescent="0.45">
      <c r="A504" s="1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4.25" customHeight="1" x14ac:dyDescent="0.45">
      <c r="A505" s="1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4.25" customHeight="1" x14ac:dyDescent="0.45">
      <c r="A506" s="1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4.25" customHeight="1" x14ac:dyDescent="0.45">
      <c r="A507" s="1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4.25" customHeight="1" x14ac:dyDescent="0.45">
      <c r="A508" s="1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4.25" customHeight="1" x14ac:dyDescent="0.45">
      <c r="A509" s="1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4.25" customHeight="1" x14ac:dyDescent="0.45">
      <c r="A510" s="1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4.25" customHeight="1" x14ac:dyDescent="0.45">
      <c r="A511" s="1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4.25" customHeight="1" x14ac:dyDescent="0.45">
      <c r="A512" s="1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4.25" customHeight="1" x14ac:dyDescent="0.45">
      <c r="A513" s="1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4.25" customHeight="1" x14ac:dyDescent="0.45">
      <c r="A514" s="1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4.25" customHeight="1" x14ac:dyDescent="0.45">
      <c r="A515" s="1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4.25" customHeight="1" x14ac:dyDescent="0.45">
      <c r="A516" s="1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4.25" customHeight="1" x14ac:dyDescent="0.45">
      <c r="A517" s="1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4.25" customHeight="1" x14ac:dyDescent="0.45">
      <c r="A518" s="1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4.25" customHeight="1" x14ac:dyDescent="0.45">
      <c r="A519" s="1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4.25" customHeight="1" x14ac:dyDescent="0.45">
      <c r="A520" s="1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4.25" customHeight="1" x14ac:dyDescent="0.45">
      <c r="A521" s="1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4.25" customHeight="1" x14ac:dyDescent="0.45">
      <c r="A522" s="1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4.25" customHeight="1" x14ac:dyDescent="0.45">
      <c r="A523" s="1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4.25" customHeight="1" x14ac:dyDescent="0.45">
      <c r="A524" s="1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4.25" customHeight="1" x14ac:dyDescent="0.45">
      <c r="A525" s="1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4.25" customHeight="1" x14ac:dyDescent="0.45">
      <c r="A526" s="1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4.25" customHeight="1" x14ac:dyDescent="0.45">
      <c r="A527" s="1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4.25" customHeight="1" x14ac:dyDescent="0.45">
      <c r="A528" s="1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4.25" customHeight="1" x14ac:dyDescent="0.45">
      <c r="A529" s="1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4.25" customHeight="1" x14ac:dyDescent="0.45">
      <c r="A530" s="1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4.25" customHeight="1" x14ac:dyDescent="0.45">
      <c r="A531" s="1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4.25" customHeight="1" x14ac:dyDescent="0.45">
      <c r="A532" s="1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4.25" customHeight="1" x14ac:dyDescent="0.45">
      <c r="A533" s="1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4.25" customHeight="1" x14ac:dyDescent="0.45">
      <c r="A534" s="1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4.25" customHeight="1" x14ac:dyDescent="0.45">
      <c r="A535" s="1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4.25" customHeight="1" x14ac:dyDescent="0.45">
      <c r="A536" s="1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4.25" customHeight="1" x14ac:dyDescent="0.45">
      <c r="A537" s="1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4.25" customHeight="1" x14ac:dyDescent="0.45">
      <c r="A538" s="1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4.25" customHeight="1" x14ac:dyDescent="0.45">
      <c r="A539" s="1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4.25" customHeight="1" x14ac:dyDescent="0.45">
      <c r="A540" s="1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4.25" customHeight="1" x14ac:dyDescent="0.45">
      <c r="A541" s="1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4.25" customHeight="1" x14ac:dyDescent="0.45">
      <c r="A542" s="1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4.25" customHeight="1" x14ac:dyDescent="0.45">
      <c r="A543" s="1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4.25" customHeight="1" x14ac:dyDescent="0.45">
      <c r="A544" s="1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4.25" customHeight="1" x14ac:dyDescent="0.45">
      <c r="A545" s="1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4.25" customHeight="1" x14ac:dyDescent="0.45">
      <c r="A546" s="1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4.25" customHeight="1" x14ac:dyDescent="0.45">
      <c r="A547" s="1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4.25" customHeight="1" x14ac:dyDescent="0.45">
      <c r="A548" s="1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4.25" customHeight="1" x14ac:dyDescent="0.45">
      <c r="A549" s="1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4.25" customHeight="1" x14ac:dyDescent="0.45">
      <c r="A550" s="1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4.25" customHeight="1" x14ac:dyDescent="0.45">
      <c r="A551" s="1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4.25" customHeight="1" x14ac:dyDescent="0.45">
      <c r="A552" s="1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4.25" customHeight="1" x14ac:dyDescent="0.45">
      <c r="A553" s="1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4.25" customHeight="1" x14ac:dyDescent="0.45">
      <c r="A554" s="1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4.25" customHeight="1" x14ac:dyDescent="0.45">
      <c r="A555" s="1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4.25" customHeight="1" x14ac:dyDescent="0.45">
      <c r="A556" s="1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4.25" customHeight="1" x14ac:dyDescent="0.45">
      <c r="A557" s="1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4.25" customHeight="1" x14ac:dyDescent="0.45">
      <c r="A558" s="1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4.25" customHeight="1" x14ac:dyDescent="0.45">
      <c r="A559" s="1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4.25" customHeight="1" x14ac:dyDescent="0.45">
      <c r="A560" s="1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4.25" customHeight="1" x14ac:dyDescent="0.45">
      <c r="A561" s="1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4.25" customHeight="1" x14ac:dyDescent="0.45">
      <c r="A562" s="1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4.25" customHeight="1" x14ac:dyDescent="0.45">
      <c r="A563" s="1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4.25" customHeight="1" x14ac:dyDescent="0.45">
      <c r="A564" s="1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4.25" customHeight="1" x14ac:dyDescent="0.45">
      <c r="A565" s="1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4.25" customHeight="1" x14ac:dyDescent="0.45">
      <c r="A566" s="1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4.25" customHeight="1" x14ac:dyDescent="0.45">
      <c r="A567" s="1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4.25" customHeight="1" x14ac:dyDescent="0.45">
      <c r="A568" s="1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4.25" customHeight="1" x14ac:dyDescent="0.45">
      <c r="A569" s="1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4.25" customHeight="1" x14ac:dyDescent="0.45">
      <c r="A570" s="1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4.25" customHeight="1" x14ac:dyDescent="0.45">
      <c r="A571" s="1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4.25" customHeight="1" x14ac:dyDescent="0.45">
      <c r="A572" s="1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4.25" customHeight="1" x14ac:dyDescent="0.45">
      <c r="A573" s="1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4.25" customHeight="1" x14ac:dyDescent="0.45">
      <c r="A574" s="1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4.25" customHeight="1" x14ac:dyDescent="0.45">
      <c r="A575" s="1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4.25" customHeight="1" x14ac:dyDescent="0.45">
      <c r="A576" s="1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4.25" customHeight="1" x14ac:dyDescent="0.45">
      <c r="A577" s="1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4.25" customHeight="1" x14ac:dyDescent="0.45">
      <c r="A578" s="1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4.25" customHeight="1" x14ac:dyDescent="0.45">
      <c r="A579" s="1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4.25" customHeight="1" x14ac:dyDescent="0.45">
      <c r="A580" s="1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4.25" customHeight="1" x14ac:dyDescent="0.45">
      <c r="A581" s="1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4.25" customHeight="1" x14ac:dyDescent="0.45">
      <c r="A582" s="1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4.25" customHeight="1" x14ac:dyDescent="0.45">
      <c r="A583" s="1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4.25" customHeight="1" x14ac:dyDescent="0.45">
      <c r="A584" s="1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4.25" customHeight="1" x14ac:dyDescent="0.45">
      <c r="A585" s="1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4.25" customHeight="1" x14ac:dyDescent="0.45">
      <c r="A586" s="1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4.25" customHeight="1" x14ac:dyDescent="0.45">
      <c r="A587" s="1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4.25" customHeight="1" x14ac:dyDescent="0.45">
      <c r="A588" s="1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4.25" customHeight="1" x14ac:dyDescent="0.45">
      <c r="A589" s="1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4.25" customHeight="1" x14ac:dyDescent="0.45">
      <c r="A590" s="1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4.25" customHeight="1" x14ac:dyDescent="0.45">
      <c r="A591" s="1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4.25" customHeight="1" x14ac:dyDescent="0.45">
      <c r="A592" s="1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4.25" customHeight="1" x14ac:dyDescent="0.45">
      <c r="A593" s="1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4.25" customHeight="1" x14ac:dyDescent="0.45">
      <c r="A594" s="1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4.25" customHeight="1" x14ac:dyDescent="0.45">
      <c r="A595" s="1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4.25" customHeight="1" x14ac:dyDescent="0.45">
      <c r="A596" s="1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4.25" customHeight="1" x14ac:dyDescent="0.45">
      <c r="A597" s="1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4.25" customHeight="1" x14ac:dyDescent="0.45">
      <c r="A598" s="1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4.25" customHeight="1" x14ac:dyDescent="0.45">
      <c r="A599" s="1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4.25" customHeight="1" x14ac:dyDescent="0.45">
      <c r="A600" s="1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4.25" customHeight="1" x14ac:dyDescent="0.45">
      <c r="A601" s="1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4.25" customHeight="1" x14ac:dyDescent="0.45">
      <c r="A602" s="1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4.25" customHeight="1" x14ac:dyDescent="0.45">
      <c r="A603" s="1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4.25" customHeight="1" x14ac:dyDescent="0.45">
      <c r="A604" s="1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4.25" customHeight="1" x14ac:dyDescent="0.45">
      <c r="A605" s="1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4.25" customHeight="1" x14ac:dyDescent="0.45">
      <c r="A606" s="1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4.25" customHeight="1" x14ac:dyDescent="0.45">
      <c r="A607" s="1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4.25" customHeight="1" x14ac:dyDescent="0.45">
      <c r="A608" s="1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4.25" customHeight="1" x14ac:dyDescent="0.45">
      <c r="A609" s="1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4.25" customHeight="1" x14ac:dyDescent="0.45">
      <c r="A610" s="1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4.25" customHeight="1" x14ac:dyDescent="0.45">
      <c r="A611" s="1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4.25" customHeight="1" x14ac:dyDescent="0.45">
      <c r="A612" s="1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4.25" customHeight="1" x14ac:dyDescent="0.45">
      <c r="A613" s="1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4.25" customHeight="1" x14ac:dyDescent="0.45">
      <c r="A614" s="1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4.25" customHeight="1" x14ac:dyDescent="0.45">
      <c r="A615" s="1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4.25" customHeight="1" x14ac:dyDescent="0.45">
      <c r="A616" s="1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4.25" customHeight="1" x14ac:dyDescent="0.45">
      <c r="A617" s="1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4.25" customHeight="1" x14ac:dyDescent="0.45">
      <c r="A618" s="1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4.25" customHeight="1" x14ac:dyDescent="0.45">
      <c r="A619" s="1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4.25" customHeight="1" x14ac:dyDescent="0.45">
      <c r="A620" s="1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4.25" customHeight="1" x14ac:dyDescent="0.45">
      <c r="A621" s="1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4.25" customHeight="1" x14ac:dyDescent="0.45">
      <c r="A622" s="1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4.25" customHeight="1" x14ac:dyDescent="0.45">
      <c r="A623" s="1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4.25" customHeight="1" x14ac:dyDescent="0.45">
      <c r="A624" s="1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4.25" customHeight="1" x14ac:dyDescent="0.45">
      <c r="A625" s="1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4.25" customHeight="1" x14ac:dyDescent="0.45">
      <c r="A626" s="1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4.25" customHeight="1" x14ac:dyDescent="0.45">
      <c r="A627" s="1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4.25" customHeight="1" x14ac:dyDescent="0.45">
      <c r="A628" s="1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4.25" customHeight="1" x14ac:dyDescent="0.45">
      <c r="A629" s="1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4.25" customHeight="1" x14ac:dyDescent="0.45">
      <c r="A630" s="1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4.25" customHeight="1" x14ac:dyDescent="0.45">
      <c r="A631" s="1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4.25" customHeight="1" x14ac:dyDescent="0.45">
      <c r="A632" s="1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4.25" customHeight="1" x14ac:dyDescent="0.45">
      <c r="A633" s="1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4.25" customHeight="1" x14ac:dyDescent="0.45">
      <c r="A634" s="1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4.25" customHeight="1" x14ac:dyDescent="0.45">
      <c r="A635" s="1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4.25" customHeight="1" x14ac:dyDescent="0.45">
      <c r="A636" s="1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4.25" customHeight="1" x14ac:dyDescent="0.45">
      <c r="A637" s="1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4.25" customHeight="1" x14ac:dyDescent="0.45">
      <c r="A638" s="1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4.25" customHeight="1" x14ac:dyDescent="0.45">
      <c r="A639" s="1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4.25" customHeight="1" x14ac:dyDescent="0.45">
      <c r="A640" s="1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4.25" customHeight="1" x14ac:dyDescent="0.45">
      <c r="A641" s="1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4.25" customHeight="1" x14ac:dyDescent="0.45">
      <c r="A642" s="1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4.25" customHeight="1" x14ac:dyDescent="0.45">
      <c r="A643" s="1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4.25" customHeight="1" x14ac:dyDescent="0.45">
      <c r="A644" s="1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4.25" customHeight="1" x14ac:dyDescent="0.45">
      <c r="A645" s="1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4.25" customHeight="1" x14ac:dyDescent="0.45">
      <c r="A646" s="1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4.25" customHeight="1" x14ac:dyDescent="0.45">
      <c r="A647" s="1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4.25" customHeight="1" x14ac:dyDescent="0.45">
      <c r="A648" s="1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4.25" customHeight="1" x14ac:dyDescent="0.45">
      <c r="A649" s="1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4.25" customHeight="1" x14ac:dyDescent="0.45">
      <c r="A650" s="1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4.25" customHeight="1" x14ac:dyDescent="0.45">
      <c r="A651" s="1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4.25" customHeight="1" x14ac:dyDescent="0.45">
      <c r="A652" s="1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4.25" customHeight="1" x14ac:dyDescent="0.45">
      <c r="A653" s="1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4.25" customHeight="1" x14ac:dyDescent="0.45">
      <c r="A654" s="1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4.25" customHeight="1" x14ac:dyDescent="0.45">
      <c r="A655" s="1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4.25" customHeight="1" x14ac:dyDescent="0.45">
      <c r="A656" s="1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4.25" customHeight="1" x14ac:dyDescent="0.45">
      <c r="A657" s="1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4.25" customHeight="1" x14ac:dyDescent="0.45">
      <c r="A658" s="1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4.25" customHeight="1" x14ac:dyDescent="0.45">
      <c r="A659" s="1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4.25" customHeight="1" x14ac:dyDescent="0.45">
      <c r="A660" s="1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4.25" customHeight="1" x14ac:dyDescent="0.45">
      <c r="A661" s="1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4.25" customHeight="1" x14ac:dyDescent="0.45">
      <c r="A662" s="1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4.25" customHeight="1" x14ac:dyDescent="0.45">
      <c r="A663" s="1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4.25" customHeight="1" x14ac:dyDescent="0.45">
      <c r="A664" s="1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4.25" customHeight="1" x14ac:dyDescent="0.45">
      <c r="A665" s="1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4.25" customHeight="1" x14ac:dyDescent="0.45">
      <c r="A666" s="1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4.25" customHeight="1" x14ac:dyDescent="0.45">
      <c r="A667" s="1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4.25" customHeight="1" x14ac:dyDescent="0.45">
      <c r="A668" s="1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4.25" customHeight="1" x14ac:dyDescent="0.45">
      <c r="A669" s="1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4.25" customHeight="1" x14ac:dyDescent="0.45">
      <c r="A670" s="1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4.25" customHeight="1" x14ac:dyDescent="0.45">
      <c r="A671" s="1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4.25" customHeight="1" x14ac:dyDescent="0.45">
      <c r="A672" s="1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4.25" customHeight="1" x14ac:dyDescent="0.45">
      <c r="A673" s="1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4.25" customHeight="1" x14ac:dyDescent="0.45">
      <c r="A674" s="1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4.25" customHeight="1" x14ac:dyDescent="0.45">
      <c r="A675" s="1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4.25" customHeight="1" x14ac:dyDescent="0.45">
      <c r="A676" s="1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4.25" customHeight="1" x14ac:dyDescent="0.45">
      <c r="A677" s="1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4.25" customHeight="1" x14ac:dyDescent="0.45">
      <c r="A678" s="1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4.25" customHeight="1" x14ac:dyDescent="0.45">
      <c r="A679" s="1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4.25" customHeight="1" x14ac:dyDescent="0.45">
      <c r="A680" s="1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4.25" customHeight="1" x14ac:dyDescent="0.45">
      <c r="A681" s="1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4.25" customHeight="1" x14ac:dyDescent="0.45">
      <c r="A682" s="1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4.25" customHeight="1" x14ac:dyDescent="0.45">
      <c r="A683" s="1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4.25" customHeight="1" x14ac:dyDescent="0.45">
      <c r="A684" s="1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4.25" customHeight="1" x14ac:dyDescent="0.45">
      <c r="A685" s="1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4.25" customHeight="1" x14ac:dyDescent="0.45">
      <c r="A686" s="1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4.25" customHeight="1" x14ac:dyDescent="0.45">
      <c r="A687" s="1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4.25" customHeight="1" x14ac:dyDescent="0.45">
      <c r="A688" s="1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4.25" customHeight="1" x14ac:dyDescent="0.45">
      <c r="A689" s="1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4.25" customHeight="1" x14ac:dyDescent="0.45">
      <c r="A690" s="1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4.25" customHeight="1" x14ac:dyDescent="0.45">
      <c r="A691" s="1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4.25" customHeight="1" x14ac:dyDescent="0.45">
      <c r="A692" s="1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4.25" customHeight="1" x14ac:dyDescent="0.45">
      <c r="A693" s="1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4.25" customHeight="1" x14ac:dyDescent="0.45">
      <c r="A694" s="1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4.25" customHeight="1" x14ac:dyDescent="0.45">
      <c r="A695" s="1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4.25" customHeight="1" x14ac:dyDescent="0.45">
      <c r="A696" s="1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4.25" customHeight="1" x14ac:dyDescent="0.45">
      <c r="A697" s="1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4.25" customHeight="1" x14ac:dyDescent="0.45">
      <c r="A698" s="1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4.25" customHeight="1" x14ac:dyDescent="0.45">
      <c r="A699" s="1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4.25" customHeight="1" x14ac:dyDescent="0.45">
      <c r="A700" s="1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4.25" customHeight="1" x14ac:dyDescent="0.45">
      <c r="A701" s="1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4.25" customHeight="1" x14ac:dyDescent="0.45">
      <c r="A702" s="1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4.25" customHeight="1" x14ac:dyDescent="0.45">
      <c r="A703" s="1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4.25" customHeight="1" x14ac:dyDescent="0.45">
      <c r="A704" s="1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4.25" customHeight="1" x14ac:dyDescent="0.45">
      <c r="A705" s="1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4.25" customHeight="1" x14ac:dyDescent="0.45">
      <c r="A706" s="1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4.25" customHeight="1" x14ac:dyDescent="0.45">
      <c r="A707" s="1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4.25" customHeight="1" x14ac:dyDescent="0.45">
      <c r="A708" s="1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4.25" customHeight="1" x14ac:dyDescent="0.45">
      <c r="A709" s="1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4.25" customHeight="1" x14ac:dyDescent="0.45">
      <c r="A710" s="1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4.25" customHeight="1" x14ac:dyDescent="0.45">
      <c r="A711" s="1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4.25" customHeight="1" x14ac:dyDescent="0.45">
      <c r="A712" s="1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4.25" customHeight="1" x14ac:dyDescent="0.45">
      <c r="A713" s="1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4.25" customHeight="1" x14ac:dyDescent="0.45">
      <c r="A714" s="1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4.25" customHeight="1" x14ac:dyDescent="0.45">
      <c r="A715" s="1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4.25" customHeight="1" x14ac:dyDescent="0.45">
      <c r="A716" s="1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4.25" customHeight="1" x14ac:dyDescent="0.45">
      <c r="A717" s="1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4.25" customHeight="1" x14ac:dyDescent="0.45">
      <c r="A718" s="1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4.25" customHeight="1" x14ac:dyDescent="0.45">
      <c r="A719" s="1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4.25" customHeight="1" x14ac:dyDescent="0.45">
      <c r="A720" s="1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4.25" customHeight="1" x14ac:dyDescent="0.45">
      <c r="A721" s="1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4.25" customHeight="1" x14ac:dyDescent="0.45">
      <c r="A722" s="1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4.25" customHeight="1" x14ac:dyDescent="0.45">
      <c r="A723" s="1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4.25" customHeight="1" x14ac:dyDescent="0.45">
      <c r="A724" s="1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4.25" customHeight="1" x14ac:dyDescent="0.45">
      <c r="A725" s="1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4.25" customHeight="1" x14ac:dyDescent="0.45">
      <c r="A726" s="1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4.25" customHeight="1" x14ac:dyDescent="0.45">
      <c r="A727" s="1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4.25" customHeight="1" x14ac:dyDescent="0.45">
      <c r="A728" s="1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4.25" customHeight="1" x14ac:dyDescent="0.45">
      <c r="A729" s="1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4.25" customHeight="1" x14ac:dyDescent="0.45">
      <c r="A730" s="1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4.25" customHeight="1" x14ac:dyDescent="0.45">
      <c r="A731" s="1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4.25" customHeight="1" x14ac:dyDescent="0.45">
      <c r="A732" s="1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4.25" customHeight="1" x14ac:dyDescent="0.45">
      <c r="A733" s="1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4.25" customHeight="1" x14ac:dyDescent="0.45">
      <c r="A734" s="1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4.25" customHeight="1" x14ac:dyDescent="0.45">
      <c r="A735" s="1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4.25" customHeight="1" x14ac:dyDescent="0.45">
      <c r="A736" s="1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4.25" customHeight="1" x14ac:dyDescent="0.45">
      <c r="A737" s="1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4.25" customHeight="1" x14ac:dyDescent="0.45">
      <c r="A738" s="1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4.25" customHeight="1" x14ac:dyDescent="0.45">
      <c r="A739" s="1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4.25" customHeight="1" x14ac:dyDescent="0.45">
      <c r="A740" s="1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4.25" customHeight="1" x14ac:dyDescent="0.45">
      <c r="A741" s="1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4.25" customHeight="1" x14ac:dyDescent="0.45">
      <c r="A742" s="1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4.25" customHeight="1" x14ac:dyDescent="0.45">
      <c r="A743" s="1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4.25" customHeight="1" x14ac:dyDescent="0.45">
      <c r="A744" s="1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4.25" customHeight="1" x14ac:dyDescent="0.45">
      <c r="A745" s="1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4.25" customHeight="1" x14ac:dyDescent="0.45">
      <c r="A746" s="1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4.25" customHeight="1" x14ac:dyDescent="0.45">
      <c r="A747" s="1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4.25" customHeight="1" x14ac:dyDescent="0.45">
      <c r="A748" s="1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4.25" customHeight="1" x14ac:dyDescent="0.45">
      <c r="A749" s="1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4.25" customHeight="1" x14ac:dyDescent="0.45">
      <c r="A750" s="1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4.25" customHeight="1" x14ac:dyDescent="0.45">
      <c r="A751" s="1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4.25" customHeight="1" x14ac:dyDescent="0.45">
      <c r="A752" s="1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4.25" customHeight="1" x14ac:dyDescent="0.45">
      <c r="A753" s="1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4.25" customHeight="1" x14ac:dyDescent="0.45">
      <c r="A754" s="1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4.25" customHeight="1" x14ac:dyDescent="0.45">
      <c r="A755" s="1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4.25" customHeight="1" x14ac:dyDescent="0.45">
      <c r="A756" s="1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4.25" customHeight="1" x14ac:dyDescent="0.45">
      <c r="A757" s="1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4.25" customHeight="1" x14ac:dyDescent="0.45">
      <c r="A758" s="1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4.25" customHeight="1" x14ac:dyDescent="0.45">
      <c r="A759" s="1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4.25" customHeight="1" x14ac:dyDescent="0.45">
      <c r="A760" s="1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4.25" customHeight="1" x14ac:dyDescent="0.45">
      <c r="A761" s="1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4.25" customHeight="1" x14ac:dyDescent="0.45">
      <c r="A762" s="1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4.25" customHeight="1" x14ac:dyDescent="0.45">
      <c r="A763" s="1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4.25" customHeight="1" x14ac:dyDescent="0.45">
      <c r="A764" s="1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4.25" customHeight="1" x14ac:dyDescent="0.45">
      <c r="A765" s="1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4.25" customHeight="1" x14ac:dyDescent="0.45">
      <c r="A766" s="1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4.25" customHeight="1" x14ac:dyDescent="0.45">
      <c r="A767" s="1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4.25" customHeight="1" x14ac:dyDescent="0.45">
      <c r="A768" s="1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4.25" customHeight="1" x14ac:dyDescent="0.45">
      <c r="A769" s="1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4.25" customHeight="1" x14ac:dyDescent="0.45">
      <c r="A770" s="1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4.25" customHeight="1" x14ac:dyDescent="0.45">
      <c r="A771" s="1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4.25" customHeight="1" x14ac:dyDescent="0.45">
      <c r="A772" s="1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4.25" customHeight="1" x14ac:dyDescent="0.45">
      <c r="A773" s="1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4.25" customHeight="1" x14ac:dyDescent="0.45">
      <c r="A774" s="1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4.25" customHeight="1" x14ac:dyDescent="0.45">
      <c r="A775" s="1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4.25" customHeight="1" x14ac:dyDescent="0.45">
      <c r="A776" s="1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4.25" customHeight="1" x14ac:dyDescent="0.45">
      <c r="A777" s="1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4.25" customHeight="1" x14ac:dyDescent="0.45">
      <c r="A778" s="1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4.25" customHeight="1" x14ac:dyDescent="0.45">
      <c r="A779" s="1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4.25" customHeight="1" x14ac:dyDescent="0.45">
      <c r="A780" s="1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4.25" customHeight="1" x14ac:dyDescent="0.45">
      <c r="A781" s="1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4.25" customHeight="1" x14ac:dyDescent="0.45">
      <c r="A782" s="1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4.25" customHeight="1" x14ac:dyDescent="0.45">
      <c r="A783" s="1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4.25" customHeight="1" x14ac:dyDescent="0.45">
      <c r="A784" s="1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4.25" customHeight="1" x14ac:dyDescent="0.45">
      <c r="A785" s="1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4.25" customHeight="1" x14ac:dyDescent="0.45">
      <c r="A786" s="1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4.25" customHeight="1" x14ac:dyDescent="0.45">
      <c r="A787" s="1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4.25" customHeight="1" x14ac:dyDescent="0.45">
      <c r="A788" s="1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4.25" customHeight="1" x14ac:dyDescent="0.45">
      <c r="A789" s="1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4.25" customHeight="1" x14ac:dyDescent="0.45">
      <c r="A790" s="1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4.25" customHeight="1" x14ac:dyDescent="0.45">
      <c r="A791" s="1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4.25" customHeight="1" x14ac:dyDescent="0.45">
      <c r="A792" s="1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4.25" customHeight="1" x14ac:dyDescent="0.45">
      <c r="A793" s="1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4.25" customHeight="1" x14ac:dyDescent="0.45">
      <c r="A794" s="1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4.25" customHeight="1" x14ac:dyDescent="0.45">
      <c r="A795" s="1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4.25" customHeight="1" x14ac:dyDescent="0.45">
      <c r="A796" s="1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4.25" customHeight="1" x14ac:dyDescent="0.45">
      <c r="A797" s="1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4.25" customHeight="1" x14ac:dyDescent="0.45">
      <c r="A798" s="1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4.25" customHeight="1" x14ac:dyDescent="0.45">
      <c r="A799" s="1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4.25" customHeight="1" x14ac:dyDescent="0.45">
      <c r="A800" s="1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4.25" customHeight="1" x14ac:dyDescent="0.45">
      <c r="A801" s="1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4.25" customHeight="1" x14ac:dyDescent="0.45">
      <c r="A802" s="1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4.25" customHeight="1" x14ac:dyDescent="0.45">
      <c r="A803" s="1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4.25" customHeight="1" x14ac:dyDescent="0.45">
      <c r="A804" s="1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4.25" customHeight="1" x14ac:dyDescent="0.45">
      <c r="A805" s="1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4.25" customHeight="1" x14ac:dyDescent="0.45">
      <c r="A806" s="1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4.25" customHeight="1" x14ac:dyDescent="0.45">
      <c r="A807" s="1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4.25" customHeight="1" x14ac:dyDescent="0.45">
      <c r="A808" s="1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4.25" customHeight="1" x14ac:dyDescent="0.45">
      <c r="A809" s="1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4.25" customHeight="1" x14ac:dyDescent="0.45">
      <c r="A810" s="1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4.25" customHeight="1" x14ac:dyDescent="0.45">
      <c r="A811" s="1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4.25" customHeight="1" x14ac:dyDescent="0.45">
      <c r="A812" s="1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4.25" customHeight="1" x14ac:dyDescent="0.45">
      <c r="A813" s="1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4.25" customHeight="1" x14ac:dyDescent="0.45">
      <c r="A814" s="1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4.25" customHeight="1" x14ac:dyDescent="0.45">
      <c r="A815" s="1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4.25" customHeight="1" x14ac:dyDescent="0.45">
      <c r="A816" s="1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4.25" customHeight="1" x14ac:dyDescent="0.45">
      <c r="A817" s="1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4.25" customHeight="1" x14ac:dyDescent="0.45">
      <c r="A818" s="1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4.25" customHeight="1" x14ac:dyDescent="0.45">
      <c r="A819" s="1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4.25" customHeight="1" x14ac:dyDescent="0.45">
      <c r="A820" s="1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4.25" customHeight="1" x14ac:dyDescent="0.45">
      <c r="A821" s="1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4.25" customHeight="1" x14ac:dyDescent="0.45">
      <c r="A822" s="1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4.25" customHeight="1" x14ac:dyDescent="0.45">
      <c r="A823" s="1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4.25" customHeight="1" x14ac:dyDescent="0.45">
      <c r="A824" s="1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4.25" customHeight="1" x14ac:dyDescent="0.45">
      <c r="A825" s="1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4.25" customHeight="1" x14ac:dyDescent="0.45">
      <c r="A826" s="1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4.25" customHeight="1" x14ac:dyDescent="0.45">
      <c r="A827" s="1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4.25" customHeight="1" x14ac:dyDescent="0.45">
      <c r="A828" s="1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4.25" customHeight="1" x14ac:dyDescent="0.45">
      <c r="A829" s="1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4.25" customHeight="1" x14ac:dyDescent="0.45">
      <c r="A830" s="1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4.25" customHeight="1" x14ac:dyDescent="0.45">
      <c r="A831" s="1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ht="14.25" customHeight="1" x14ac:dyDescent="0.45">
      <c r="A832" s="1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ht="14.25" customHeight="1" x14ac:dyDescent="0.45">
      <c r="A833" s="1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ht="14.25" customHeight="1" x14ac:dyDescent="0.45">
      <c r="A834" s="1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ht="14.25" customHeight="1" x14ac:dyDescent="0.45">
      <c r="A835" s="1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ht="14.25" customHeight="1" x14ac:dyDescent="0.45">
      <c r="A836" s="1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ht="14.25" customHeight="1" x14ac:dyDescent="0.45">
      <c r="A837" s="1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ht="14.25" customHeight="1" x14ac:dyDescent="0.45">
      <c r="A838" s="1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ht="14.25" customHeight="1" x14ac:dyDescent="0.45">
      <c r="A839" s="1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ht="14.25" customHeight="1" x14ac:dyDescent="0.45">
      <c r="A840" s="1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ht="14.25" customHeight="1" x14ac:dyDescent="0.45">
      <c r="A841" s="1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ht="14.25" customHeight="1" x14ac:dyDescent="0.45">
      <c r="A842" s="1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ht="14.25" customHeight="1" x14ac:dyDescent="0.45">
      <c r="A843" s="1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ht="14.25" customHeight="1" x14ac:dyDescent="0.45">
      <c r="A844" s="1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ht="14.25" customHeight="1" x14ac:dyDescent="0.45">
      <c r="A845" s="1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ht="14.25" customHeight="1" x14ac:dyDescent="0.45">
      <c r="A846" s="1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ht="14.25" customHeight="1" x14ac:dyDescent="0.45">
      <c r="A847" s="1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ht="14.25" customHeight="1" x14ac:dyDescent="0.45">
      <c r="A848" s="1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ht="14.25" customHeight="1" x14ac:dyDescent="0.45">
      <c r="A849" s="1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ht="14.25" customHeight="1" x14ac:dyDescent="0.45">
      <c r="A850" s="1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ht="14.25" customHeight="1" x14ac:dyDescent="0.45">
      <c r="A851" s="1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ht="14.25" customHeight="1" x14ac:dyDescent="0.45">
      <c r="A852" s="1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ht="14.25" customHeight="1" x14ac:dyDescent="0.45">
      <c r="A853" s="1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ht="14.25" customHeight="1" x14ac:dyDescent="0.45">
      <c r="A854" s="1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ht="14.25" customHeight="1" x14ac:dyDescent="0.45">
      <c r="A855" s="1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ht="14.25" customHeight="1" x14ac:dyDescent="0.45">
      <c r="A856" s="1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ht="14.25" customHeight="1" x14ac:dyDescent="0.45">
      <c r="A857" s="1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ht="14.25" customHeight="1" x14ac:dyDescent="0.45">
      <c r="A858" s="1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ht="14.25" customHeight="1" x14ac:dyDescent="0.45">
      <c r="A859" s="1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ht="14.25" customHeight="1" x14ac:dyDescent="0.45">
      <c r="A860" s="1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ht="14.25" customHeight="1" x14ac:dyDescent="0.45">
      <c r="A861" s="1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ht="14.25" customHeight="1" x14ac:dyDescent="0.45">
      <c r="A862" s="1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ht="14.25" customHeight="1" x14ac:dyDescent="0.45">
      <c r="A863" s="1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ht="14.25" customHeight="1" x14ac:dyDescent="0.45">
      <c r="A864" s="1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ht="14.25" customHeight="1" x14ac:dyDescent="0.45">
      <c r="A865" s="1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ht="14.25" customHeight="1" x14ac:dyDescent="0.45">
      <c r="A866" s="1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ht="14.25" customHeight="1" x14ac:dyDescent="0.45">
      <c r="A867" s="1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ht="14.25" customHeight="1" x14ac:dyDescent="0.45">
      <c r="A868" s="1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ht="14.25" customHeight="1" x14ac:dyDescent="0.45">
      <c r="A869" s="1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ht="14.25" customHeight="1" x14ac:dyDescent="0.45">
      <c r="A870" s="1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ht="14.25" customHeight="1" x14ac:dyDescent="0.45">
      <c r="A871" s="1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ht="14.25" customHeight="1" x14ac:dyDescent="0.45">
      <c r="A872" s="1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ht="14.25" customHeight="1" x14ac:dyDescent="0.45">
      <c r="A873" s="1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ht="14.25" customHeight="1" x14ac:dyDescent="0.45">
      <c r="A874" s="1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ht="14.25" customHeight="1" x14ac:dyDescent="0.45">
      <c r="A875" s="1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ht="14.25" customHeight="1" x14ac:dyDescent="0.45">
      <c r="A876" s="1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ht="14.25" customHeight="1" x14ac:dyDescent="0.45">
      <c r="A877" s="1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ht="14.25" customHeight="1" x14ac:dyDescent="0.45">
      <c r="A878" s="1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ht="14.25" customHeight="1" x14ac:dyDescent="0.45">
      <c r="A879" s="1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ht="14.25" customHeight="1" x14ac:dyDescent="0.45">
      <c r="A880" s="1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ht="14.25" customHeight="1" x14ac:dyDescent="0.45">
      <c r="A881" s="1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ht="14.25" customHeight="1" x14ac:dyDescent="0.45">
      <c r="A882" s="1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ht="14.25" customHeight="1" x14ac:dyDescent="0.45">
      <c r="A883" s="1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ht="14.25" customHeight="1" x14ac:dyDescent="0.45">
      <c r="A884" s="1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ht="14.25" customHeight="1" x14ac:dyDescent="0.45">
      <c r="A885" s="1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ht="14.25" customHeight="1" x14ac:dyDescent="0.45">
      <c r="A886" s="1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ht="14.25" customHeight="1" x14ac:dyDescent="0.45">
      <c r="A887" s="1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ht="14.25" customHeight="1" x14ac:dyDescent="0.45">
      <c r="A888" s="1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ht="14.25" customHeight="1" x14ac:dyDescent="0.45">
      <c r="A889" s="1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ht="14.25" customHeight="1" x14ac:dyDescent="0.45">
      <c r="A890" s="1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ht="14.25" customHeight="1" x14ac:dyDescent="0.45">
      <c r="A891" s="1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ht="14.25" customHeight="1" x14ac:dyDescent="0.45">
      <c r="A892" s="1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ht="14.25" customHeight="1" x14ac:dyDescent="0.45">
      <c r="A893" s="1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ht="14.25" customHeight="1" x14ac:dyDescent="0.45">
      <c r="A894" s="1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ht="14.25" customHeight="1" x14ac:dyDescent="0.45">
      <c r="A895" s="1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ht="14.25" customHeight="1" x14ac:dyDescent="0.45">
      <c r="A896" s="1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ht="14.25" customHeight="1" x14ac:dyDescent="0.45">
      <c r="A897" s="1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ht="14.25" customHeight="1" x14ac:dyDescent="0.45">
      <c r="A898" s="1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ht="14.25" customHeight="1" x14ac:dyDescent="0.45">
      <c r="A899" s="1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ht="14.25" customHeight="1" x14ac:dyDescent="0.45">
      <c r="A900" s="1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ht="14.25" customHeight="1" x14ac:dyDescent="0.45">
      <c r="A901" s="1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ht="14.25" customHeight="1" x14ac:dyDescent="0.45">
      <c r="A902" s="1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ht="14.25" customHeight="1" x14ac:dyDescent="0.45">
      <c r="A903" s="1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ht="14.25" customHeight="1" x14ac:dyDescent="0.45">
      <c r="A904" s="1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ht="14.25" customHeight="1" x14ac:dyDescent="0.45">
      <c r="A905" s="1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ht="14.25" customHeight="1" x14ac:dyDescent="0.45">
      <c r="A906" s="1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ht="14.25" customHeight="1" x14ac:dyDescent="0.45">
      <c r="A907" s="1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ht="14.25" customHeight="1" x14ac:dyDescent="0.45">
      <c r="A908" s="1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ht="14.25" customHeight="1" x14ac:dyDescent="0.45">
      <c r="A909" s="1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ht="14.25" customHeight="1" x14ac:dyDescent="0.45">
      <c r="A910" s="1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4.25" customHeight="1" x14ac:dyDescent="0.45">
      <c r="A911" s="1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4.25" customHeight="1" x14ac:dyDescent="0.45">
      <c r="A912" s="1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4.25" customHeight="1" x14ac:dyDescent="0.45">
      <c r="A913" s="1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4.25" customHeight="1" x14ac:dyDescent="0.45">
      <c r="A914" s="1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4.25" customHeight="1" x14ac:dyDescent="0.45">
      <c r="A915" s="1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4.25" customHeight="1" x14ac:dyDescent="0.45">
      <c r="A916" s="1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4.25" customHeight="1" x14ac:dyDescent="0.45">
      <c r="A917" s="1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4.25" customHeight="1" x14ac:dyDescent="0.45">
      <c r="A918" s="1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ht="14.25" customHeight="1" x14ac:dyDescent="0.45">
      <c r="A919" s="1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ht="14.25" customHeight="1" x14ac:dyDescent="0.45">
      <c r="A920" s="1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ht="14.25" customHeight="1" x14ac:dyDescent="0.45">
      <c r="A921" s="1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ht="14.25" customHeight="1" x14ac:dyDescent="0.45">
      <c r="A922" s="1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ht="14.25" customHeight="1" x14ac:dyDescent="0.45">
      <c r="A923" s="1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ht="14.25" customHeight="1" x14ac:dyDescent="0.45">
      <c r="A924" s="1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ht="14.25" customHeight="1" x14ac:dyDescent="0.45">
      <c r="A925" s="1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ht="14.25" customHeight="1" x14ac:dyDescent="0.45">
      <c r="A926" s="1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ht="14.25" customHeight="1" x14ac:dyDescent="0.45">
      <c r="A927" s="1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ht="14.25" customHeight="1" x14ac:dyDescent="0.45">
      <c r="A928" s="1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ht="14.25" customHeight="1" x14ac:dyDescent="0.45">
      <c r="A929" s="1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ht="14.25" customHeight="1" x14ac:dyDescent="0.45">
      <c r="A930" s="1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ht="14.25" customHeight="1" x14ac:dyDescent="0.45">
      <c r="A931" s="1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ht="14.25" customHeight="1" x14ac:dyDescent="0.45">
      <c r="A932" s="1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ht="14.25" customHeight="1" x14ac:dyDescent="0.45">
      <c r="A933" s="1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 ht="14.25" customHeight="1" x14ac:dyDescent="0.45">
      <c r="A934" s="1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 ht="14.25" customHeight="1" x14ac:dyDescent="0.45">
      <c r="A935" s="1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 ht="14.25" customHeight="1" x14ac:dyDescent="0.45">
      <c r="A936" s="1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 ht="14.25" customHeight="1" x14ac:dyDescent="0.45">
      <c r="A937" s="1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 ht="14.25" customHeight="1" x14ac:dyDescent="0.45">
      <c r="A938" s="1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 ht="14.25" customHeight="1" x14ac:dyDescent="0.45">
      <c r="A939" s="1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 ht="14.25" customHeight="1" x14ac:dyDescent="0.45">
      <c r="A940" s="1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 ht="14.25" customHeight="1" x14ac:dyDescent="0.45">
      <c r="A941" s="1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 ht="14.25" customHeight="1" x14ac:dyDescent="0.45">
      <c r="A942" s="1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 ht="14.25" customHeight="1" x14ac:dyDescent="0.45">
      <c r="A943" s="1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 ht="14.25" customHeight="1" x14ac:dyDescent="0.45">
      <c r="A944" s="1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 ht="14.25" customHeight="1" x14ac:dyDescent="0.45">
      <c r="A945" s="1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 ht="14.25" customHeight="1" x14ac:dyDescent="0.45">
      <c r="A946" s="1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 ht="14.25" customHeight="1" x14ac:dyDescent="0.45">
      <c r="A947" s="1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 ht="14.25" customHeight="1" x14ac:dyDescent="0.45">
      <c r="A948" s="1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 ht="14.25" customHeight="1" x14ac:dyDescent="0.45">
      <c r="A949" s="1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 ht="14.25" customHeight="1" x14ac:dyDescent="0.45">
      <c r="A950" s="1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 ht="14.25" customHeight="1" x14ac:dyDescent="0.45">
      <c r="A951" s="1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 ht="14.25" customHeight="1" x14ac:dyDescent="0.45">
      <c r="A952" s="1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 ht="14.25" customHeight="1" x14ac:dyDescent="0.45">
      <c r="A953" s="1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 ht="14.25" customHeight="1" x14ac:dyDescent="0.45">
      <c r="A954" s="1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 ht="14.25" customHeight="1" x14ac:dyDescent="0.45">
      <c r="A955" s="1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 ht="14.25" customHeight="1" x14ac:dyDescent="0.45">
      <c r="A956" s="1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 ht="14.25" customHeight="1" x14ac:dyDescent="0.45">
      <c r="A957" s="1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 ht="14.25" customHeight="1" x14ac:dyDescent="0.45">
      <c r="A958" s="1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 ht="14.25" customHeight="1" x14ac:dyDescent="0.45">
      <c r="A959" s="1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 ht="14.25" customHeight="1" x14ac:dyDescent="0.45">
      <c r="A960" s="1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 ht="14.25" customHeight="1" x14ac:dyDescent="0.45">
      <c r="A961" s="1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 ht="14.25" customHeight="1" x14ac:dyDescent="0.45">
      <c r="A962" s="1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 ht="14.25" customHeight="1" x14ac:dyDescent="0.45">
      <c r="A963" s="1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 ht="14.25" customHeight="1" x14ac:dyDescent="0.45">
      <c r="A964" s="1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 ht="14.25" customHeight="1" x14ac:dyDescent="0.45">
      <c r="A965" s="1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 ht="14.25" customHeight="1" x14ac:dyDescent="0.45">
      <c r="A966" s="1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 ht="14.25" customHeight="1" x14ac:dyDescent="0.45">
      <c r="A967" s="1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 ht="14.25" customHeight="1" x14ac:dyDescent="0.45">
      <c r="A968" s="1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 ht="14.25" customHeight="1" x14ac:dyDescent="0.45">
      <c r="A969" s="1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 ht="14.25" customHeight="1" x14ac:dyDescent="0.45">
      <c r="A970" s="1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 ht="14.25" customHeight="1" x14ac:dyDescent="0.45">
      <c r="A971" s="1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 ht="14.25" customHeight="1" x14ac:dyDescent="0.45">
      <c r="A972" s="1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 ht="14.25" customHeight="1" x14ac:dyDescent="0.45">
      <c r="A973" s="1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 ht="14.25" customHeight="1" x14ac:dyDescent="0.45">
      <c r="A974" s="1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 ht="14.25" customHeight="1" x14ac:dyDescent="0.45">
      <c r="A975" s="1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 ht="14.25" customHeight="1" x14ac:dyDescent="0.45">
      <c r="A976" s="1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spans="1:26" ht="14.25" customHeight="1" x14ac:dyDescent="0.45">
      <c r="A977" s="1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spans="1:26" ht="14.25" customHeight="1" x14ac:dyDescent="0.45">
      <c r="A978" s="1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spans="1:26" ht="14.25" customHeight="1" x14ac:dyDescent="0.45">
      <c r="A979" s="1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spans="1:26" ht="14.25" customHeight="1" x14ac:dyDescent="0.45">
      <c r="A980" s="1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spans="1:26" ht="14.25" customHeight="1" x14ac:dyDescent="0.45">
      <c r="A981" s="1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spans="1:26" ht="14.25" customHeight="1" x14ac:dyDescent="0.45">
      <c r="A982" s="1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spans="1:26" ht="14.25" customHeight="1" x14ac:dyDescent="0.45">
      <c r="A983" s="1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spans="1:26" ht="14.25" customHeight="1" x14ac:dyDescent="0.45">
      <c r="A984" s="1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spans="1:26" ht="14.25" customHeight="1" x14ac:dyDescent="0.45">
      <c r="A985" s="1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spans="1:26" ht="14.25" customHeight="1" x14ac:dyDescent="0.45">
      <c r="A986" s="1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spans="1:26" ht="14.25" customHeight="1" x14ac:dyDescent="0.45">
      <c r="A987" s="1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spans="1:26" ht="14.25" customHeight="1" x14ac:dyDescent="0.45">
      <c r="A988" s="1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spans="1:26" ht="14.25" customHeight="1" x14ac:dyDescent="0.45">
      <c r="A989" s="1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spans="1:26" ht="14.25" customHeight="1" x14ac:dyDescent="0.45">
      <c r="A990" s="1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spans="1:26" ht="14.25" customHeight="1" x14ac:dyDescent="0.45">
      <c r="A991" s="1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spans="1:26" ht="14.25" customHeight="1" x14ac:dyDescent="0.45">
      <c r="A992" s="1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spans="1:26" ht="14.25" customHeight="1" x14ac:dyDescent="0.45">
      <c r="A993" s="1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spans="1:26" ht="14.25" customHeight="1" x14ac:dyDescent="0.45">
      <c r="A994" s="1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spans="1:26" ht="14.25" customHeight="1" x14ac:dyDescent="0.45">
      <c r="A995" s="1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spans="1:26" ht="14.25" customHeight="1" x14ac:dyDescent="0.45">
      <c r="A996" s="1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spans="1:26" ht="14.25" customHeight="1" x14ac:dyDescent="0.45">
      <c r="A997" s="1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spans="1:26" ht="14.25" customHeight="1" x14ac:dyDescent="0.45">
      <c r="A998" s="1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spans="1:26" ht="14.25" customHeight="1" x14ac:dyDescent="0.45">
      <c r="A999" s="1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spans="1:26" ht="14.25" customHeight="1" x14ac:dyDescent="0.45">
      <c r="A1000" s="1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  <row r="1001" spans="1:26" ht="14.25" customHeight="1" x14ac:dyDescent="0.45">
      <c r="A1001" s="1"/>
      <c r="B1001" s="70"/>
      <c r="C1001" s="70"/>
      <c r="D1001" s="70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</row>
    <row r="1002" spans="1:26" ht="14.25" customHeight="1" x14ac:dyDescent="0.45">
      <c r="A1002" s="1"/>
      <c r="B1002" s="70"/>
      <c r="C1002" s="70"/>
      <c r="D1002" s="70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</row>
    <row r="1003" spans="1:26" ht="14.25" customHeight="1" x14ac:dyDescent="0.45">
      <c r="A1003" s="1"/>
      <c r="B1003" s="70"/>
      <c r="C1003" s="70"/>
      <c r="D1003" s="70"/>
      <c r="E1003" s="70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</row>
    <row r="1004" spans="1:26" ht="14.25" customHeight="1" x14ac:dyDescent="0.45">
      <c r="A1004" s="1"/>
      <c r="B1004" s="70"/>
      <c r="C1004" s="70"/>
      <c r="D1004" s="70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</row>
    <row r="1005" spans="1:26" ht="14.25" customHeight="1" x14ac:dyDescent="0.45">
      <c r="A1005" s="1"/>
      <c r="B1005" s="70"/>
      <c r="C1005" s="70"/>
      <c r="D1005" s="70"/>
      <c r="E1005" s="70"/>
      <c r="F1005" s="70"/>
      <c r="G1005" s="70"/>
      <c r="H1005" s="70"/>
      <c r="I1005" s="70"/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</row>
    <row r="1006" spans="1:26" ht="14.25" customHeight="1" x14ac:dyDescent="0.45">
      <c r="A1006" s="1"/>
      <c r="B1006" s="70"/>
      <c r="C1006" s="70"/>
      <c r="D1006" s="70"/>
      <c r="E1006" s="70"/>
      <c r="F1006" s="70"/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</row>
    <row r="1007" spans="1:26" ht="14.25" customHeight="1" x14ac:dyDescent="0.45">
      <c r="A1007" s="1"/>
      <c r="B1007" s="70"/>
      <c r="C1007" s="70"/>
      <c r="D1007" s="70"/>
      <c r="E1007" s="70"/>
      <c r="F1007" s="70"/>
      <c r="G1007" s="70"/>
      <c r="H1007" s="70"/>
      <c r="I1007" s="70"/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</row>
  </sheetData>
  <mergeCells count="3">
    <mergeCell ref="C2:E2"/>
    <mergeCell ref="F2:H2"/>
    <mergeCell ref="F1:H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 Page</vt:lpstr>
      <vt:lpstr>1. Loan Structure</vt:lpstr>
      <vt:lpstr>2. Repayment Schedule</vt:lpstr>
      <vt:lpstr>3. Funding Needs</vt:lpstr>
      <vt:lpstr>4. Inc Statement</vt:lpstr>
      <vt:lpstr>5. Bal Sheet</vt:lpstr>
      <vt:lpstr>6. 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Kwong</dc:creator>
  <cp:lastModifiedBy>Bryan</cp:lastModifiedBy>
  <dcterms:created xsi:type="dcterms:W3CDTF">2017-11-24T04:36:45Z</dcterms:created>
  <dcterms:modified xsi:type="dcterms:W3CDTF">2017-12-05T06:53:40Z</dcterms:modified>
</cp:coreProperties>
</file>